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istrator\Downloads\2026_nomination forms\"/>
    </mc:Choice>
  </mc:AlternateContent>
  <xr:revisionPtr revIDLastSave="0" documentId="13_ncr:1_{2CE8A8AF-C0BE-40D9-B880-D92C56730787}" xr6:coauthVersionLast="47" xr6:coauthVersionMax="47" xr10:uidLastSave="{00000000-0000-0000-0000-000000000000}"/>
  <bookViews>
    <workbookView xWindow="-120" yWindow="-120" windowWidth="20730" windowHeight="11040" firstSheet="3" activeTab="4" xr2:uid="{00000000-000D-0000-FFFF-FFFF00000000}"/>
  </bookViews>
  <sheets>
    <sheet name="Guidelines" sheetId="1" r:id="rId1"/>
    <sheet name="Glossary" sheetId="13" r:id="rId2"/>
    <sheet name="Aspirational Districts" sheetId="18" r:id="rId3"/>
    <sheet name="General Details" sheetId="4" r:id="rId4"/>
    <sheet name="Quantitative" sheetId="2" r:id="rId5"/>
    <sheet name="Portfolio Overview" sheetId="15" r:id="rId6"/>
    <sheet name="Rating &amp; Grading" sheetId="16" r:id="rId7"/>
    <sheet name="Key Investors &amp; Lenders" sheetId="14" r:id="rId8"/>
    <sheet name="HR" sheetId="9" r:id="rId9"/>
    <sheet name="Qualitative" sheetId="6" r:id="rId10"/>
    <sheet name="Governance" sheetId="3" r:id="rId11"/>
    <sheet name="Validation Sheet" sheetId="12" state="hidden" r:id="rId12"/>
  </sheets>
  <externalReferences>
    <externalReference r:id="rId13"/>
    <externalReference r:id="rId14"/>
  </externalReferences>
  <definedNames>
    <definedName name="CoCA">'[1]5_Rating'!$AI$2:$AI$9</definedName>
    <definedName name="FrequencyMeeting">#REF!</definedName>
    <definedName name="Gender">#REF!</definedName>
    <definedName name="SROData">#REF!</definedName>
    <definedName name="TypeEntity">'[2]Working&gt;ListSheet'!$B$2:$B$6</definedName>
    <definedName name="TypeofDirectorship">#REF!</definedName>
    <definedName name="YesNo">#REF!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7" roundtripDataSignature="AMtx7mjpPQo36L/amzOyBWrGpXciJlAVgw=="/>
    </ext>
  </extLst>
</workbook>
</file>

<file path=xl/calcChain.xml><?xml version="1.0" encoding="utf-8"?>
<calcChain xmlns="http://schemas.openxmlformats.org/spreadsheetml/2006/main">
  <c r="A33" i="2" l="1"/>
  <c r="D18" i="2" l="1"/>
  <c r="E18" i="2"/>
  <c r="C18" i="2"/>
  <c r="A12" i="2" l="1"/>
  <c r="C37" i="15" l="1"/>
  <c r="A16" i="2" l="1"/>
  <c r="D16" i="2" l="1"/>
  <c r="E16" i="2"/>
  <c r="C16" i="2"/>
  <c r="G9" i="9" l="1"/>
  <c r="G10" i="9"/>
  <c r="G11" i="9"/>
  <c r="G4" i="9"/>
  <c r="G5" i="9"/>
  <c r="G6" i="9"/>
  <c r="F8" i="9"/>
  <c r="E8" i="9"/>
  <c r="D8" i="9"/>
  <c r="C8" i="9"/>
  <c r="F3" i="9"/>
  <c r="E3" i="9"/>
  <c r="G3" i="9" s="1"/>
  <c r="D3" i="9"/>
  <c r="C3" i="9"/>
  <c r="D17" i="15"/>
  <c r="A15" i="2"/>
  <c r="B13" i="14"/>
  <c r="B12" i="14"/>
  <c r="B11" i="14"/>
  <c r="B10" i="14"/>
  <c r="B9" i="14"/>
  <c r="B8" i="14"/>
  <c r="B7" i="14"/>
  <c r="B6" i="14"/>
  <c r="B5" i="14"/>
  <c r="B4" i="14"/>
  <c r="G8" i="9" l="1"/>
  <c r="A14" i="2"/>
  <c r="A13" i="2"/>
  <c r="A11" i="2"/>
  <c r="D14" i="2"/>
  <c r="E14" i="2"/>
  <c r="C14" i="2"/>
  <c r="A6" i="2"/>
  <c r="Z7" i="3" l="1"/>
  <c r="Z8" i="3"/>
  <c r="Z9" i="3"/>
  <c r="Z10" i="3"/>
  <c r="Z11" i="3"/>
  <c r="Z12" i="3"/>
  <c r="Z13" i="3"/>
  <c r="Z14" i="3"/>
  <c r="Z15" i="3"/>
  <c r="Z6" i="3"/>
  <c r="D11" i="15" l="1"/>
  <c r="D7" i="15"/>
  <c r="D4" i="15"/>
  <c r="D16" i="15" l="1"/>
  <c r="A19" i="2" l="1"/>
  <c r="A20" i="2" s="1"/>
  <c r="A21" i="2" s="1"/>
  <c r="A23" i="2" s="1"/>
  <c r="A18" i="2"/>
  <c r="A5" i="2"/>
  <c r="A7" i="2"/>
  <c r="A9" i="2"/>
  <c r="A8" i="2"/>
  <c r="A10" i="2"/>
  <c r="A4" i="2"/>
  <c r="A24" i="2" l="1"/>
  <c r="O25" i="3"/>
  <c r="E20" i="3"/>
  <c r="E19" i="3"/>
  <c r="E18" i="3"/>
  <c r="E17" i="3"/>
  <c r="E16" i="3"/>
  <c r="E15" i="3"/>
  <c r="E14" i="3"/>
  <c r="E13" i="3"/>
  <c r="E12" i="3"/>
  <c r="E11" i="3"/>
  <c r="E10" i="3"/>
  <c r="E9" i="3"/>
  <c r="E8" i="3"/>
  <c r="E7" i="3"/>
  <c r="E6" i="3"/>
  <c r="K1" i="3"/>
  <c r="Q1" i="3" s="1"/>
  <c r="W1" i="3" s="1"/>
  <c r="E21" i="2"/>
  <c r="D21" i="2"/>
  <c r="D11" i="2"/>
  <c r="E11" i="2"/>
  <c r="A25" i="2" l="1"/>
  <c r="A26" i="2" s="1"/>
  <c r="A27" i="2" l="1"/>
  <c r="A28" i="2" s="1"/>
  <c r="A29" i="2" s="1"/>
  <c r="A30" i="2" s="1"/>
  <c r="A31" i="2" s="1"/>
  <c r="A34" i="2" l="1"/>
  <c r="A35" i="2" s="1"/>
  <c r="A36" i="2" s="1"/>
  <c r="A37" i="2" s="1"/>
  <c r="A39" i="2" s="1"/>
  <c r="A4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H5" authorId="0" shapeId="0" xr:uid="{4937E547-85DA-4C6F-9F7C-1BC4A6D0D7A8}">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 ref="AD5" authorId="0" shapeId="0" xr:uid="{37E9D0DA-3685-4834-8845-205852900620}">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<sst xmlns="http://schemas.openxmlformats.org/spreadsheetml/2006/main" count="724" uniqueCount="505">
  <si>
    <t>Organized by</t>
  </si>
  <si>
    <t>A</t>
  </si>
  <si>
    <t>Eligibility</t>
  </si>
  <si>
    <t>B</t>
  </si>
  <si>
    <t>Mandatory Documents</t>
  </si>
  <si>
    <t>C</t>
  </si>
  <si>
    <t>Note:</t>
  </si>
  <si>
    <t>D</t>
  </si>
  <si>
    <t>Submissions:</t>
  </si>
  <si>
    <t>The completed nomination forms as an excel file attachment only, and supporting documents must be sent from email id of organization’s MD/CEO/COO/CFO with complete email signature to:</t>
  </si>
  <si>
    <t>E</t>
  </si>
  <si>
    <t>Please direct queries to:</t>
  </si>
  <si>
    <t>Secretariat - Inclusive Finance India Awards</t>
  </si>
  <si>
    <t xml:space="preserve">Outreach </t>
  </si>
  <si>
    <t>Loan Portfolio</t>
  </si>
  <si>
    <t>Ratio</t>
  </si>
  <si>
    <t>Name</t>
  </si>
  <si>
    <t>Designation</t>
  </si>
  <si>
    <t>Others</t>
  </si>
  <si>
    <t>Address, City, and State</t>
  </si>
  <si>
    <t>Mail ID</t>
  </si>
  <si>
    <t>Mobile number</t>
  </si>
  <si>
    <t>SPOC person</t>
  </si>
  <si>
    <t>Name of the Entity</t>
  </si>
  <si>
    <t>------------Please specify in case of others------------------</t>
  </si>
  <si>
    <t>2023-24</t>
  </si>
  <si>
    <t>Total</t>
  </si>
  <si>
    <t>Education</t>
  </si>
  <si>
    <t>Corporate Governance &amp; Management &gt;&gt;</t>
  </si>
  <si>
    <t>Sl. No.</t>
  </si>
  <si>
    <t>Name of the Board Member</t>
  </si>
  <si>
    <t>Vintage with the Entity (yrs.)</t>
  </si>
  <si>
    <t>Type of Directorship</t>
  </si>
  <si>
    <t>Gender</t>
  </si>
  <si>
    <t>Core Expertise</t>
  </si>
  <si>
    <t>Years of Overall Experience</t>
  </si>
  <si>
    <t>Name of the Committee</t>
  </si>
  <si>
    <t>Type of Committee (Board/ Management)</t>
  </si>
  <si>
    <t>Highest Qualification(s)</t>
  </si>
  <si>
    <t>Internal Audit</t>
  </si>
  <si>
    <t>Board</t>
  </si>
  <si>
    <t>Nomination &amp; Remuneration</t>
  </si>
  <si>
    <t>Risk Management</t>
  </si>
  <si>
    <t>Investment/ Fund Management/ ALM</t>
  </si>
  <si>
    <t>Grievance Redressal</t>
  </si>
  <si>
    <t>Internal Complaints/ POSH/ Vishakha</t>
  </si>
  <si>
    <t>Attrition Rate</t>
  </si>
  <si>
    <t>A.</t>
  </si>
  <si>
    <t>Office Unit Basis (posting basis)</t>
  </si>
  <si>
    <t>B.</t>
  </si>
  <si>
    <t>Gender Basis</t>
  </si>
  <si>
    <t>Female</t>
  </si>
  <si>
    <t>Male</t>
  </si>
  <si>
    <t>Write-Off</t>
  </si>
  <si>
    <t>TypeEntity</t>
  </si>
  <si>
    <t>StatesUTs</t>
  </si>
  <si>
    <t>StateUT</t>
  </si>
  <si>
    <t>LendingModel</t>
  </si>
  <si>
    <t>LendingLocation</t>
  </si>
  <si>
    <t>BMCommittee</t>
  </si>
  <si>
    <t>SROData</t>
  </si>
  <si>
    <t>FrequencyMeeting</t>
  </si>
  <si>
    <t>YesNo</t>
  </si>
  <si>
    <t>Sec 25 / Sec 8</t>
  </si>
  <si>
    <t>Andaman and Nicobar Islands</t>
  </si>
  <si>
    <t>UT</t>
  </si>
  <si>
    <t>Individual</t>
  </si>
  <si>
    <t>Rural</t>
  </si>
  <si>
    <t>Independent Director</t>
  </si>
  <si>
    <t>Always</t>
  </si>
  <si>
    <t>Annual</t>
  </si>
  <si>
    <t>Yes</t>
  </si>
  <si>
    <t>NBFC</t>
  </si>
  <si>
    <t>Andhra Pradesh</t>
  </si>
  <si>
    <t>State</t>
  </si>
  <si>
    <t>Group</t>
  </si>
  <si>
    <t>Urban</t>
  </si>
  <si>
    <t>Nominee Director</t>
  </si>
  <si>
    <t>Management</t>
  </si>
  <si>
    <t>Most of the Times</t>
  </si>
  <si>
    <t>Half-Yearly</t>
  </si>
  <si>
    <t>No</t>
  </si>
  <si>
    <t>NBFC-MFI</t>
  </si>
  <si>
    <t>Arunachal Pradesh</t>
  </si>
  <si>
    <t>Both (Individual &amp; Group)</t>
  </si>
  <si>
    <t>Both</t>
  </si>
  <si>
    <t>Executive Director (MD &amp; CEO)</t>
  </si>
  <si>
    <t>Other</t>
  </si>
  <si>
    <t>Sometimes</t>
  </si>
  <si>
    <t>Quarterly</t>
  </si>
  <si>
    <t>Never</t>
  </si>
  <si>
    <t>Society</t>
  </si>
  <si>
    <t>Assam</t>
  </si>
  <si>
    <t>Other (Specify --&gt;)</t>
  </si>
  <si>
    <t>Executive Director (MD)</t>
  </si>
  <si>
    <t>Bi-Monthly</t>
  </si>
  <si>
    <t>Trust</t>
  </si>
  <si>
    <t>Bihar</t>
  </si>
  <si>
    <t>Executive Director (CEO)</t>
  </si>
  <si>
    <t>Monthly</t>
  </si>
  <si>
    <t>Chandigarh</t>
  </si>
  <si>
    <t>Executive Director (COO)</t>
  </si>
  <si>
    <t>Requirement basis only</t>
  </si>
  <si>
    <t>Chhattisgarh</t>
  </si>
  <si>
    <t>Executive Director (Whole Time Director)</t>
  </si>
  <si>
    <t>Dadra and Nagar Haveli and Daman and Diu</t>
  </si>
  <si>
    <t>Delhi</t>
  </si>
  <si>
    <t>Goa</t>
  </si>
  <si>
    <t>Gujarat</t>
  </si>
  <si>
    <t>Haryana</t>
  </si>
  <si>
    <t>Himachal Pradesh</t>
  </si>
  <si>
    <t>Jammu and Kashmir</t>
  </si>
  <si>
    <t>Jharkhand</t>
  </si>
  <si>
    <t>Karnataka</t>
  </si>
  <si>
    <t>Kerala</t>
  </si>
  <si>
    <t>Ladakh</t>
  </si>
  <si>
    <t>Lakshadweep</t>
  </si>
  <si>
    <t>Madhya Pradesh</t>
  </si>
  <si>
    <t>Maharashtra</t>
  </si>
  <si>
    <t>Manipur</t>
  </si>
  <si>
    <t>Meghalaya</t>
  </si>
  <si>
    <t>Mizoram</t>
  </si>
  <si>
    <t>Nagaland</t>
  </si>
  <si>
    <t>Odisha</t>
  </si>
  <si>
    <t>Puducherry</t>
  </si>
  <si>
    <t>Punjab</t>
  </si>
  <si>
    <t>Rajasthan</t>
  </si>
  <si>
    <t>Sikkim</t>
  </si>
  <si>
    <t>Tamil Nadu</t>
  </si>
  <si>
    <t>Telangana</t>
  </si>
  <si>
    <t>Tripura</t>
  </si>
  <si>
    <t>Uttar Pradesh</t>
  </si>
  <si>
    <t>Uttarakhand</t>
  </si>
  <si>
    <t>West Bengal</t>
  </si>
  <si>
    <t>ifiawards@accessdev.org, cc: satyan@accessdev.org</t>
  </si>
  <si>
    <t>Satyan Kumar</t>
  </si>
  <si>
    <t>GENERAL DETAILS</t>
  </si>
  <si>
    <t>Indicator</t>
  </si>
  <si>
    <t>Definition</t>
  </si>
  <si>
    <t>The number of individuals who are actively employed by an entity.  This number includes contract employees or advisors who dedicate a substantial portion of their time to the entity, even if they are not on the entity's employees roster.</t>
  </si>
  <si>
    <t>The number of employees whose main activity is to manage a portion of the Gross Loan Portfolio.  A loan officer is directly responsible for arranging and monitoring client loans.</t>
  </si>
  <si>
    <t xml:space="preserve">The number of districts in which the MFI is operational. </t>
  </si>
  <si>
    <t>The number of staffed points of service and administrative sites used to deliver or support the delivery of financial services to microfinance clients.</t>
  </si>
  <si>
    <t>Total Assets</t>
  </si>
  <si>
    <t>Total assets is the sum of property, plant and equipment, investment property, goodwill, intangible assets other than goodwill, Other financial assets, loans and receivables, investment accounted for using equity method, biological assets, non-current assets classified as held for sale, inventories, current tax assets, deferred tax assets, trade and other receivables, and cash and cash equivalents.
Total asset = Cash and cash Equivalent+Net Loan Portfolio+Other assets+Net fixed Assets</t>
  </si>
  <si>
    <t>Outstanding Borrowings</t>
  </si>
  <si>
    <t>The principal balance for all funds received through a loan agreement.</t>
  </si>
  <si>
    <t>Total Equity</t>
  </si>
  <si>
    <t>Equity is the sum of issued capital, retaining earnings, share premium, treasury shares, other equity interest, other reserves, donated equity, equity attributable to owners of parent and non-controlling interests.</t>
  </si>
  <si>
    <t>Net Loan Portfolio (Balance Sheet Portfolio)</t>
  </si>
  <si>
    <t>All outstanding principals due for all outstanding client loans. This includes current, delinquent, and renegotiated loans, but not loans that have been written off. It does not include interest receivable expect for MFIs following Ind-AS. Also the portfolio that has been Securitized is not included.</t>
  </si>
  <si>
    <t>On-BS Managed Portfolio</t>
  </si>
  <si>
    <t>On-BS managed portfolio is the one that is managed by the MFI and is on the books of the MFI. For eg MRR of securitized portfolio</t>
  </si>
  <si>
    <t>Off-BS Managed Portfolio</t>
  </si>
  <si>
    <t>Off-BS managed portfolio is the one that is managed by the MFI and is not on the books of the MFI. For eg BC portfolio</t>
  </si>
  <si>
    <t>This includes both; Net Loan Portfolio and Managed Portfolio</t>
  </si>
  <si>
    <t>The number of individuals who currently have an outstanding loan balance with the MFI or are primarily responsible for repaying any portion of the loan portfolio. Individuals who have multiple loans with an MFI should be counted as a single borrower.</t>
  </si>
  <si>
    <t>The number of loans in the Loan portfolio, gross. For MFIs using a group lending methodology, the number of loans should refer to the number of individuals receiving loans as part of a group or as part of a group loan.</t>
  </si>
  <si>
    <t>Portfolio at Risk &gt; 30 days</t>
  </si>
  <si>
    <t>The total principal value outstanding of loans that have at least one payment more than 30 days overdue.</t>
  </si>
  <si>
    <t>Portfolio at Risk &gt; 90 days</t>
  </si>
  <si>
    <t>The total principal value outstanding of loans that have at least one payment more than 90 days overdue</t>
  </si>
  <si>
    <t>Number of Loan Disbursed</t>
  </si>
  <si>
    <t>Total number of accounts disbursed by the MFI during the period.</t>
  </si>
  <si>
    <t>Loan Amount Disbursed</t>
  </si>
  <si>
    <t>Total amount of loan disbursed by the MFI for the period</t>
  </si>
  <si>
    <t>Microfinance Loans</t>
  </si>
  <si>
    <t>All collateral free loans given to a Household whose Household income is upto ₹ 3 Lakhs</t>
  </si>
  <si>
    <t xml:space="preserve">Profit After Tax (PAT) during the quarter/Average Equity                                      </t>
  </si>
  <si>
    <t xml:space="preserve">Profit After Tax (PAT) during the quarter/Average Assets </t>
  </si>
  <si>
    <t>Total Assets = Cash &amp; Cash Equivalent + Net Loan Portfolio + Other Assets + Net Fixed Assets</t>
  </si>
  <si>
    <t>Total Assets less cash &amp; bank balances, and money market instruments.</t>
  </si>
  <si>
    <t>(Personnel Cost including incentive + Travel Cost + Admin Cost + Group Dev. Cost/Trainning Cost + Depreciation)/Average Portfolio Outstanding.</t>
  </si>
  <si>
    <t>Average Cost of Funds/Cost of Borrowings</t>
  </si>
  <si>
    <t>Total expenses on funding liabilities/Average Outstanding borrowings.    
Components which will be considered for the purpose of arriving at the cost of funds:
i. Expenses incurred towards interest payments
ii. Processing fee including service tax (amortized monthly)
iii. Stamp duty charges (amortized monthly)
iv. DD charges (amortized monthly)
v. Less interest accrued on security deposit</t>
  </si>
  <si>
    <t xml:space="preserve">New borrower means borrower who has been considered for a loan first time from your organization. Do not consider the borrowers who has been considered for a  loan after completing her previous cycle. For Example: Borrower completed her/his 1st cycle loan and got 2nd cycle loan are not new borrower for your organization. </t>
  </si>
  <si>
    <t>A microfinance institution may define a drop out as a client who does not immediately take out another loan after repaying the previous one or as a client who does not take out another loan within a certain number of months.</t>
  </si>
  <si>
    <t>It means the reduction of the original value of an asset; the asset does not have any future value. A bad loan is usually written-off when the chances of recovering the due amount are very less.</t>
  </si>
  <si>
    <t>Return on Equity (RoE)</t>
  </si>
  <si>
    <t>Return on Assets (RoA)</t>
  </si>
  <si>
    <t>Net Assets</t>
  </si>
  <si>
    <t>Average Operating Cost</t>
  </si>
  <si>
    <t>Managing Director/Chief Executive Officer</t>
  </si>
  <si>
    <t>Chief Financial Officer</t>
  </si>
  <si>
    <t>As per the RBI Guidelines, provisions are to be maintained by the entities.</t>
  </si>
  <si>
    <t>Number of Employees</t>
  </si>
  <si>
    <t>Number of Loan Officers</t>
  </si>
  <si>
    <t>Number of Districts</t>
  </si>
  <si>
    <t>Number of Branches</t>
  </si>
  <si>
    <t>Aggregate Loan Provisions</t>
  </si>
  <si>
    <t>Asset Under Management (AUM)</t>
  </si>
  <si>
    <t>Number of Active Borrowers</t>
  </si>
  <si>
    <t>Number of Outstanding Loans</t>
  </si>
  <si>
    <t>Drop Out Clients</t>
  </si>
  <si>
    <t>New Borrower</t>
  </si>
  <si>
    <t>All Ratios to be in %; all Ratios to be calculated only for on-B/s portfolio</t>
  </si>
  <si>
    <t>Legal entity ( Company including Sec 8, Society, Trust, NBFC, NBFC-MFI, SFB, Bank)</t>
  </si>
  <si>
    <t>Key Investors (Name your key investors holding more than 4.95%)</t>
  </si>
  <si>
    <t>Key Lenders</t>
  </si>
  <si>
    <t>S.No.</t>
  </si>
  <si>
    <t>AUM (Rs)</t>
  </si>
  <si>
    <t>Purpose</t>
  </si>
  <si>
    <t>Agriculture and Allied Activities (total)</t>
  </si>
  <si>
    <t>Non-agriculture (total)</t>
  </si>
  <si>
    <t>Trade and services</t>
  </si>
  <si>
    <t xml:space="preserve">Manufacturing / production </t>
  </si>
  <si>
    <t>Household Finance (total)</t>
  </si>
  <si>
    <t>Medical</t>
  </si>
  <si>
    <t xml:space="preserve">Housing / home improvement </t>
  </si>
  <si>
    <t>Other household finance</t>
  </si>
  <si>
    <t>Location</t>
  </si>
  <si>
    <r>
      <rPr>
        <b/>
        <sz val="10"/>
        <color theme="1"/>
        <rFont val="Cambria"/>
        <family val="1"/>
      </rPr>
      <t>Note</t>
    </r>
    <r>
      <rPr>
        <sz val="10"/>
        <color theme="1"/>
        <rFont val="Cambria"/>
        <family val="1"/>
      </rPr>
      <t xml:space="preserve">: If there are any additional </t>
    </r>
    <r>
      <rPr>
        <b/>
        <sz val="10"/>
        <color theme="1"/>
        <rFont val="Cambria"/>
        <family val="1"/>
      </rPr>
      <t>Investor in your company</t>
    </r>
    <r>
      <rPr>
        <sz val="10"/>
        <color theme="1"/>
        <rFont val="Cambria"/>
        <family val="1"/>
      </rPr>
      <t>, add separate rows</t>
    </r>
  </si>
  <si>
    <t>Employee Base as on Mar 31, 2025</t>
  </si>
  <si>
    <t>As on Mar 31, 2025</t>
  </si>
  <si>
    <t>Vintage with the Entity 
(in years)</t>
  </si>
  <si>
    <t>2024-25</t>
  </si>
  <si>
    <t>Please note: Hard copies of Nomination forms, or in any other format are not needed and shall not be accepted.</t>
  </si>
  <si>
    <t>ACCESS Development Services
22, Hauz Khas Village, New Delhi –  110016 Phone: +91 11 49050255 | +91  8477902287</t>
  </si>
  <si>
    <t>Special Awards Affiliate</t>
  </si>
  <si>
    <t>Parameter</t>
  </si>
  <si>
    <t>Qualitative Information (maximum 250 words)</t>
  </si>
  <si>
    <t>Customer Grievance</t>
  </si>
  <si>
    <t>Describe your institution’s unique approach to reaching underserved communities.</t>
  </si>
  <si>
    <t>What measures does your organization take to ensure responsible lending practices and client protection?</t>
  </si>
  <si>
    <t>Have you conducted any impact assessments or client feedback studies in the last 2 years?</t>
  </si>
  <si>
    <t>Is your institution a member of any industry association? 
MFIN / Sa-Dhan / Other / None</t>
  </si>
  <si>
    <t>Number of districts</t>
  </si>
  <si>
    <t>Number of aspirational districts</t>
  </si>
  <si>
    <t xml:space="preserve">Number of states </t>
  </si>
  <si>
    <t>Number of total employees</t>
  </si>
  <si>
    <t xml:space="preserve">Active borrowers growth rate </t>
  </si>
  <si>
    <t xml:space="preserve">GLP growth rate </t>
  </si>
  <si>
    <t>PAR &gt;90 days percentage</t>
  </si>
  <si>
    <t>State Name</t>
  </si>
  <si>
    <t>District Name</t>
  </si>
  <si>
    <t>Alluri Sitharamaraju</t>
  </si>
  <si>
    <t>Parvathipuram Manyam</t>
  </si>
  <si>
    <t>Y.S.R. Kadapa</t>
  </si>
  <si>
    <t>Namsai</t>
  </si>
  <si>
    <t>Baksa</t>
  </si>
  <si>
    <t>Barpeta</t>
  </si>
  <si>
    <t>Darrang</t>
  </si>
  <si>
    <t>Dhubri</t>
  </si>
  <si>
    <t>Goalpara</t>
  </si>
  <si>
    <t>Hailakandi</t>
  </si>
  <si>
    <t>Udalguri</t>
  </si>
  <si>
    <t>Araria</t>
  </si>
  <si>
    <t>Aurangabad</t>
  </si>
  <si>
    <t>Banka</t>
  </si>
  <si>
    <t>Begusarai</t>
  </si>
  <si>
    <t>Gaya</t>
  </si>
  <si>
    <t>Jamui</t>
  </si>
  <si>
    <t>Katihar</t>
  </si>
  <si>
    <t>Khagaria</t>
  </si>
  <si>
    <t>Muzaffarpur</t>
  </si>
  <si>
    <t>Nawada</t>
  </si>
  <si>
    <t>Purnea</t>
  </si>
  <si>
    <t>Sheikhpura</t>
  </si>
  <si>
    <t>Sitamarhi</t>
  </si>
  <si>
    <t>Bastar</t>
  </si>
  <si>
    <t>Bijapur</t>
  </si>
  <si>
    <t>Dantewada</t>
  </si>
  <si>
    <t>Kanker</t>
  </si>
  <si>
    <t>Kondagaon</t>
  </si>
  <si>
    <t>Korba</t>
  </si>
  <si>
    <t>Mahasamund</t>
  </si>
  <si>
    <t>Narayanpur</t>
  </si>
  <si>
    <t>Rajnandgaon</t>
  </si>
  <si>
    <t>Sukma</t>
  </si>
  <si>
    <t>Dahod</t>
  </si>
  <si>
    <t>Narmada</t>
  </si>
  <si>
    <t>Mewat</t>
  </si>
  <si>
    <t>Chamba</t>
  </si>
  <si>
    <t>Jammu &amp; Kashmir</t>
  </si>
  <si>
    <t>Baramula</t>
  </si>
  <si>
    <t>Kupwara</t>
  </si>
  <si>
    <t>Bokaro</t>
  </si>
  <si>
    <t>Chatra</t>
  </si>
  <si>
    <t>Dumka</t>
  </si>
  <si>
    <t>Garhwa</t>
  </si>
  <si>
    <t>Giridih</t>
  </si>
  <si>
    <t>Godda</t>
  </si>
  <si>
    <t>Gumla</t>
  </si>
  <si>
    <t>Hazaribag</t>
  </si>
  <si>
    <t>Khunti</t>
  </si>
  <si>
    <t>Latehar</t>
  </si>
  <si>
    <t>Lohardaga</t>
  </si>
  <si>
    <t>Pakur</t>
  </si>
  <si>
    <t>Palamu</t>
  </si>
  <si>
    <t>Pashchimi Singhbhum</t>
  </si>
  <si>
    <t>Purbi Singhbhum</t>
  </si>
  <si>
    <t>Ramgarh</t>
  </si>
  <si>
    <t>Ranchi</t>
  </si>
  <si>
    <t>Sahibganj</t>
  </si>
  <si>
    <t>Simdega</t>
  </si>
  <si>
    <t>Raichur</t>
  </si>
  <si>
    <t>Yadgir</t>
  </si>
  <si>
    <t>Wayanad</t>
  </si>
  <si>
    <t>Barwani</t>
  </si>
  <si>
    <t>Chhatarpur</t>
  </si>
  <si>
    <t>Damoh</t>
  </si>
  <si>
    <t>Guna</t>
  </si>
  <si>
    <t>Khandwa</t>
  </si>
  <si>
    <t>Rajgarh</t>
  </si>
  <si>
    <t>Singrauli</t>
  </si>
  <si>
    <t>Vidisha</t>
  </si>
  <si>
    <t>Gadchiroli</t>
  </si>
  <si>
    <t>Nandurbar</t>
  </si>
  <si>
    <t>Osmanabad</t>
  </si>
  <si>
    <t>Washim</t>
  </si>
  <si>
    <t>Chandel</t>
  </si>
  <si>
    <t>Ribhoi</t>
  </si>
  <si>
    <t>Mamit</t>
  </si>
  <si>
    <t>Kiphire</t>
  </si>
  <si>
    <t>Balangir</t>
  </si>
  <si>
    <t>Dhenkanal</t>
  </si>
  <si>
    <t>Gajapati</t>
  </si>
  <si>
    <t>Kalahandi</t>
  </si>
  <si>
    <t>Kandhamal</t>
  </si>
  <si>
    <t>Koraput</t>
  </si>
  <si>
    <t>Malkangiri</t>
  </si>
  <si>
    <t>Nabarangapur</t>
  </si>
  <si>
    <t>Nuapada</t>
  </si>
  <si>
    <t>Rayagada</t>
  </si>
  <si>
    <t>Ferozepur</t>
  </si>
  <si>
    <t>Moga</t>
  </si>
  <si>
    <t>Baran</t>
  </si>
  <si>
    <t>Dholpur</t>
  </si>
  <si>
    <t>Jaisalmer</t>
  </si>
  <si>
    <t>Karauli</t>
  </si>
  <si>
    <t>Sirohi</t>
  </si>
  <si>
    <t>Soreng</t>
  </si>
  <si>
    <t>Ramanathapuram</t>
  </si>
  <si>
    <t>Virudhunagar</t>
  </si>
  <si>
    <t>Asifabad</t>
  </si>
  <si>
    <t>Bhadradri-Kothagudem</t>
  </si>
  <si>
    <t>Bhupalpally</t>
  </si>
  <si>
    <t>Dhalai</t>
  </si>
  <si>
    <t>Bahraich</t>
  </si>
  <si>
    <t>Balrampur</t>
  </si>
  <si>
    <t>Chandauli</t>
  </si>
  <si>
    <t>Chitrakoot</t>
  </si>
  <si>
    <t>Fatehpur</t>
  </si>
  <si>
    <t>Shravasti</t>
  </si>
  <si>
    <t>Siddharthnagar</t>
  </si>
  <si>
    <t>Sonbhadra</t>
  </si>
  <si>
    <t>Haridwar</t>
  </si>
  <si>
    <t>Udham Singh Nagar</t>
  </si>
  <si>
    <t>Year of establishment</t>
  </si>
  <si>
    <t>Year of initiation of microfinance activities</t>
  </si>
  <si>
    <t>Lending model (Individual, Group, Both)</t>
  </si>
  <si>
    <t>Lending location (Urban , Sem-Urban, Rural, Combination)</t>
  </si>
  <si>
    <t>Operating expense ratio (Operational expenses/Avg. of month end portfolios during the year) (OER)</t>
  </si>
  <si>
    <t>Return on asset (Profit after tax/Avg. of month end portfolios during the year) (ROA)</t>
  </si>
  <si>
    <t>Return on equity (RoE) (Profit after taxes/ Avg. equity)</t>
  </si>
  <si>
    <t>Yield on portfolio (Interest income/Avg. of month end portfolios during the year)</t>
  </si>
  <si>
    <t>Cost of borrowings (Interest and fee paid to lenders/Avg. of month end borrowing outstandings)</t>
  </si>
  <si>
    <t xml:space="preserve">Agriculture and allied activities </t>
  </si>
  <si>
    <t>Highlight one or two innovations product, technology, or process that have made a significant difference to your operations or clients.</t>
  </si>
  <si>
    <t>Total customer complaints received</t>
  </si>
  <si>
    <t>% of Complaints resolved within TAT</t>
  </si>
  <si>
    <t>Average resolution TAT (Days)</t>
  </si>
  <si>
    <t>% Complaints escalated to next level</t>
  </si>
  <si>
    <t>% Complaints resolved at first point of contact</t>
  </si>
  <si>
    <t>Open complaints at financial year-end</t>
  </si>
  <si>
    <t>Grievance redressal channels available. 
(Toll-free, Branch, Email, Web/App)</t>
  </si>
  <si>
    <t>Dedicated grievance officer appointed (Y/N)</t>
  </si>
  <si>
    <t>Monthly grievance review by senior management? (Y/N)</t>
  </si>
  <si>
    <t>FINANCIAL &amp; OPERATIONAL DETAILS - Mention the data pertaining to the financial year ending March 31st</t>
  </si>
  <si>
    <t>Complete nomination form</t>
  </si>
  <si>
    <t>Number of loan officers in the field</t>
  </si>
  <si>
    <r>
      <t xml:space="preserve">%age of first time borrowers </t>
    </r>
    <r>
      <rPr>
        <b/>
        <sz val="10"/>
        <color rgb="FF000000"/>
        <rFont val="Cambria"/>
        <family val="1"/>
      </rPr>
      <t>(NTC)</t>
    </r>
    <r>
      <rPr>
        <sz val="10"/>
        <color rgb="FF000000"/>
        <rFont val="Cambria"/>
        <family val="1"/>
      </rPr>
      <t xml:space="preserve"> to overall client base</t>
    </r>
  </si>
  <si>
    <t>-</t>
  </si>
  <si>
    <r>
      <t>Off-balance sheet portfolio/managed portfolio</t>
    </r>
    <r>
      <rPr>
        <b/>
        <sz val="10"/>
        <color rgb="FF000000"/>
        <rFont val="Cambria"/>
        <family val="1"/>
      </rPr>
      <t>(Amount) (₹ In actuals)</t>
    </r>
  </si>
  <si>
    <r>
      <t xml:space="preserve">On-balance sheet portfolio </t>
    </r>
    <r>
      <rPr>
        <b/>
        <sz val="10"/>
        <color rgb="FF000000"/>
        <rFont val="Cambria"/>
        <family val="1"/>
      </rPr>
      <t>(Amount) (₹ In actuals)</t>
    </r>
  </si>
  <si>
    <t>Gross loan portfolio outstanding</t>
  </si>
  <si>
    <t>Product Segment</t>
  </si>
  <si>
    <t>Name of the Product</t>
  </si>
  <si>
    <t>Tenure 
(In Months)</t>
  </si>
  <si>
    <t>Product 1</t>
  </si>
  <si>
    <t>Product 2</t>
  </si>
  <si>
    <t>Product 3</t>
  </si>
  <si>
    <t>Product 4</t>
  </si>
  <si>
    <t>Client Drop Out Rate</t>
  </si>
  <si>
    <t>Guidelines - Vijayalakshmi Das Award for Small &amp; Emerging MFIs*</t>
  </si>
  <si>
    <t>*A microfinance loan is defined as a collateral-free loan given to a household having annual household income up to ₹3,00,000.</t>
  </si>
  <si>
    <t>Client Drop-Out Rate in a Microfinance Institution (MFI) refers to the percentage of clients who stop using the institution’s services or do not renew their loans after completing one or more loan cycles.</t>
  </si>
  <si>
    <t>Semi-urban</t>
  </si>
  <si>
    <t>Metropolitan / Urban</t>
  </si>
  <si>
    <t>Head/ Corporate office</t>
  </si>
  <si>
    <t>Zonal/Circle/Regional office</t>
  </si>
  <si>
    <t>Branch office</t>
  </si>
  <si>
    <t>Client Drop Out Rate (Total Number of Clients dropped out during the year/Total Clients Served *100)</t>
  </si>
  <si>
    <t>All Ratios to be in %; all Ratios to be calculated only for On-B/s portfolio</t>
  </si>
  <si>
    <t>Date since Director at the Entity (mm/dd/yy)</t>
  </si>
  <si>
    <t>Date of Joining the Entity (mm/dd/yy)</t>
  </si>
  <si>
    <t>1. Any legal entity (Sec 8 Company, Society, Trust, NBFC, NBFC-MFI).</t>
  </si>
  <si>
    <t>3. Minimum 2 completed financial years of microfinance operations.</t>
  </si>
  <si>
    <t>2. 2.	Maximum of Microfinance Gross Loan Portfolio of INR 249.99 crores, as per March 2026 Audited Financial Report</t>
  </si>
  <si>
    <t>Any attachment /supporting documents as part of the completed Nomination Form</t>
  </si>
  <si>
    <t>Audited Financial Statements of financial years 2023-24, 2024-25 and 2025-26, if available</t>
  </si>
  <si>
    <t>Audit and regulatory observations if any</t>
  </si>
  <si>
    <t>1. All the information provided in the nomination form will be used solely for evaluating applicant institutions according to the parameters decided by the Awards Secretariat; confidentiality will be maintained.</t>
  </si>
  <si>
    <t>2. The agency takes the authenticity, correctness and ownership of the data provided in the nomination form.</t>
  </si>
  <si>
    <t>3. All the documents submitted towards completion of the nomination form are the property of the Awards Secretariat</t>
  </si>
  <si>
    <t>4. Jury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</si>
  <si>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5. The organizer and the sponsor will not assume any liability for loss or damage of any kind by use of the information provided herein </t>
  </si>
  <si>
    <t>6. In case of dispute Delhi to be the area of jurisdiction</t>
  </si>
  <si>
    <t>7. If the data or parameter is not applicable or relevant to your organization, please enter "N/A".</t>
  </si>
  <si>
    <t>List of 112 Aspirational Districts in word</t>
  </si>
  <si>
    <t>Where did you hear about us?</t>
  </si>
  <si>
    <t>2025-26</t>
  </si>
  <si>
    <t>Rating &amp; Grading – Mandatory Documents Required</t>
  </si>
  <si>
    <t>Document Required</t>
  </si>
  <si>
    <t>Attached (Y/N)</t>
  </si>
  <si>
    <t>Rating Report</t>
  </si>
  <si>
    <t>Rating Rationale Report</t>
  </si>
  <si>
    <t>Rating agencies may include: ICRA, CARE, Acuite, CRISIL, M-CRIL, IRR, or any other accredited agency.</t>
  </si>
  <si>
    <t>Code of Conduct Assessment Report</t>
  </si>
  <si>
    <t>Any other social rating report</t>
  </si>
  <si>
    <t>Grading Report</t>
  </si>
  <si>
    <t>Equity as on Mar 31, 2026 (Amt. in ₹ Cr)</t>
  </si>
  <si>
    <t>Shareholding % to Total as on Mar 31, 2026</t>
  </si>
  <si>
    <t>Category</t>
  </si>
  <si>
    <t>Number of lenders</t>
  </si>
  <si>
    <t>Disbursements during FY 26 (in ₹ Actuals)</t>
  </si>
  <si>
    <t>Amount of Portfolio Outstanding as on Mar 31, 2026 
(in ₹ Actuals)</t>
  </si>
  <si>
    <t>PSU Banks</t>
  </si>
  <si>
    <t>Private Banks</t>
  </si>
  <si>
    <t>NBFCs</t>
  </si>
  <si>
    <t>Other institutions</t>
  </si>
  <si>
    <t>Not to be counted here if already included above</t>
  </si>
  <si>
    <t>How does your institution ensure that lending results in meaningful economic empowerment of the target customer rather than merely increasing borrower debt?</t>
  </si>
  <si>
    <t>Describe any new technology introduced during FY 25-26 which has strengthened the entire credit lifecycle—from customer onboarding to loan closure. </t>
  </si>
  <si>
    <t>Describe the governance mechanisms adopted to prevent aggressive lending. Explain how your institution ensures that business targets do not lead to over-lending, coercive recovery or unsuitable credit. Share one example where growth objectives were consciously moderated in the interest of customer protection.</t>
  </si>
  <si>
    <t>How does your institution measure whether your credit intervention has improved customers' livelihoods? Share evidence from FY2025–26 on outcomes such as income growth, business expansion, resilience, asset creation or improved financial behaviour. (Customer success story)</t>
  </si>
  <si>
    <t>No. of Meetings Conducted
FY 2025-26</t>
  </si>
  <si>
    <t>Top/ Senior Management (Top 10) as on March 31, 2026</t>
  </si>
  <si>
    <t>Board Meeting Conducted during FY26</t>
  </si>
  <si>
    <t>Board of Directors as on March 31, 2026</t>
  </si>
  <si>
    <t>As on 31 Mar 2026</t>
  </si>
  <si>
    <t>No. of Loans Outstanding as on Mar 31, 2026
(in Actuals)</t>
  </si>
  <si>
    <t>Amount of Portfolio Outstanding as on Mar 31, 2026
(in ₹ Actuals)</t>
  </si>
  <si>
    <t>No. of Loans Disbursed during the FY26</t>
  </si>
  <si>
    <t>Amount of Loan Disbursed  during FY26
(in ₹ Actuals)</t>
  </si>
  <si>
    <t>Product ticket size (minimum - maximum) (in ₹ Actuals)</t>
  </si>
  <si>
    <t xml:space="preserve">% digitisation of collection </t>
  </si>
  <si>
    <t>New Joiners During FY26</t>
  </si>
  <si>
    <t>Exit Employees During FY26</t>
  </si>
  <si>
    <t>As on Mar 31, 2026</t>
  </si>
  <si>
    <t>Capital Adequacy Ratio (CRAR)</t>
  </si>
  <si>
    <t>Income Group Profile</t>
  </si>
  <si>
    <t>Annual Household Income Slab</t>
  </si>
  <si>
    <t>Active borrowers as on Mar 31, 2026 (In ₹ Actuals)</t>
  </si>
  <si>
    <t>Below ₹3,00,000</t>
  </si>
  <si>
    <t>Above ₹3,00,000</t>
  </si>
  <si>
    <t>Cycle-wise profile</t>
  </si>
  <si>
    <t>1st cycle borrowers</t>
  </si>
  <si>
    <t>2nd cycle borrowers</t>
  </si>
  <si>
    <t>3rd cycle borrowers</t>
  </si>
  <si>
    <t>4th cycle borrowers</t>
  </si>
  <si>
    <t>5th and above</t>
  </si>
  <si>
    <t>Question</t>
  </si>
  <si>
    <t>Answer (in max 300 words)</t>
  </si>
  <si>
    <t>Small Finance Banks (SFBs)</t>
  </si>
  <si>
    <t>Development Finance Institutions (DFI) (Foreign Institutions, NABARD, SIDBI, etc.)</t>
  </si>
  <si>
    <t>Direct Assignment (DA)</t>
  </si>
  <si>
    <t>Pass-Through Certificate (PTC)</t>
  </si>
  <si>
    <t>Please outline (in not more than 300 words) the core acheivements, milestones, innovations and contributions made during FY 26 for which your organization merits to receive this award</t>
  </si>
  <si>
    <r>
      <t xml:space="preserve">Number of loan accounts (PAR &gt;90 Days) </t>
    </r>
    <r>
      <rPr>
        <b/>
        <sz val="10"/>
        <color rgb="FF000000"/>
        <rFont val="Cambria"/>
        <family val="1"/>
      </rPr>
      <t>(Actual No.)</t>
    </r>
  </si>
  <si>
    <r>
      <t xml:space="preserve">Number of active borrowers </t>
    </r>
    <r>
      <rPr>
        <b/>
        <sz val="10"/>
        <color rgb="FF000000"/>
        <rFont val="Cambria"/>
        <family val="1"/>
      </rPr>
      <t>(Actual No.)</t>
    </r>
  </si>
  <si>
    <t>Shareholding % to Total as on Mar 31, 2025</t>
  </si>
  <si>
    <t>No of Board Meetings conducted in the financial year 2025-26</t>
  </si>
  <si>
    <t>Frequency of Board Meetings</t>
  </si>
  <si>
    <t>Average attendance % during the last financial year</t>
  </si>
  <si>
    <t>Attached audited FY 2025-26, FY 2024-25, and FY 2023-24 financial statements (YES/NO)
OR
Weblink of the audited financials
OR
Weblink of the annual report with audited financials</t>
  </si>
  <si>
    <t>Loan Staff Productivity</t>
  </si>
  <si>
    <r>
      <t xml:space="preserve">New borrowers </t>
    </r>
    <r>
      <rPr>
        <b/>
        <sz val="10"/>
        <color rgb="FF000000"/>
        <rFont val="Cambria"/>
        <family val="1"/>
      </rPr>
      <t>(Actual No of borrowers who are new to credit, NTC)</t>
    </r>
  </si>
  <si>
    <t>PAR &gt;30 days percentage</t>
  </si>
  <si>
    <t>Board approved interest rate (%)</t>
  </si>
  <si>
    <t>Any other charges approved by board (Processing Fee/insurance/Etc.)</t>
  </si>
  <si>
    <t>Average TAT of Loan Disbursement (No. of Days)</t>
  </si>
  <si>
    <t>Product 5</t>
  </si>
  <si>
    <t>Product 6</t>
  </si>
  <si>
    <t>Product 7</t>
  </si>
  <si>
    <t>Frequency of meetings</t>
  </si>
  <si>
    <t>Asset Liability Management Committee (ALCO)</t>
  </si>
  <si>
    <t>Internal Risk Management Committee</t>
  </si>
  <si>
    <t>Customer Service &amp; Grievance Redressal Committee</t>
  </si>
  <si>
    <t>Committees as per statuatory and regulatory guidelines as on March 31, 2026</t>
  </si>
  <si>
    <t>As per the prevailing regulatory Guidelines</t>
  </si>
  <si>
    <t>Latest three Rating &amp; Grading reports along with rationale report for rating. Any other social rating reports, if available</t>
  </si>
  <si>
    <t>% Share of AUM (as on Mar 31, 2026)</t>
  </si>
  <si>
    <r>
      <t xml:space="preserve">Number of active borrowers in aspirational districts </t>
    </r>
    <r>
      <rPr>
        <b/>
        <sz val="10"/>
        <color rgb="FF000000"/>
        <rFont val="Cambria"/>
        <family val="1"/>
      </rPr>
      <t>(Actual No.)</t>
    </r>
  </si>
  <si>
    <t>In case of a rating downgrade in the last 3 years, please provide details with the reason.</t>
  </si>
  <si>
    <t>*Please add more rows incase there are more committees</t>
  </si>
  <si>
    <t>Financial expense ratio (Interest and fee paid to lenders/Avg. of month end portfolios during the year)</t>
  </si>
  <si>
    <t>Provisioning coverage ratio (Total loan loss provisions / Gross Non-Performing Assets)</t>
  </si>
  <si>
    <t>Collections - During FY</t>
  </si>
  <si>
    <t>Credit cost ratio (loan loss provision/average monthly gross loan portfolio)</t>
  </si>
  <si>
    <t>Capital Adequacy Ratio (CAR) (Tier 1 Capital / Risk-Weighted Assets (RWA))</t>
  </si>
  <si>
    <t>Operational self sufficiency (Total income/(finacial expense + operating expense + loan loss provision))(OSS)</t>
  </si>
  <si>
    <t>Effective interest rate on primary Loan product (EIR) (Interest and fee income on loan portfolio / Average gross loan portfolio)</t>
  </si>
  <si>
    <t>Number of branch offices</t>
  </si>
  <si>
    <t>Any show-cause or any other notice obtained from any regulatory or statutory body in the past 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</si>
</sst>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 #,##0.0_ ;_ * \-#,##0.0_ ;_ * &quot;-&quot;??_ ;_ @_ "/>
    <numFmt numFmtId="165" formatCode="_ * #,##0_ ;_ * \-#,##0_ ;_ * &quot;-&quot;??_ ;_ @_ "/>
    <numFmt numFmtId="166" formatCode="0.0%"/>
    <numFmt numFmtId="167" formatCode="d\-mmm\-yy"/>
    <numFmt numFmtId="168" formatCode="_ * #,##0_ ;_ * \-#,##0_ ;_ * \-??_ ;_ @_ "/>
  </numFmts>
  <fonts count="4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sz val="11"/>
      <color theme="1"/>
      <name val="Century Gothic"/>
      <family val="2"/>
    </font>
    <font>
      <b/>
      <sz val="11"/>
      <color theme="1"/>
      <name val="Century Gothic"/>
      <family val="2"/>
    </font>
    <font>
      <b/>
      <u/>
      <sz val="11"/>
      <color theme="1"/>
      <name val="Century Gothic"/>
      <family val="2"/>
    </font>
    <font>
      <b/>
      <sz val="9"/>
      <color indexed="81"/>
      <name val="Tahoma"/>
      <family val="2"/>
    </font>
    <font>
      <sz val="9"/>
      <color indexed="81"/>
      <name val="Tahoma"/>
      <family val="2"/>
    </font>
    <font>
      <sz val="11"/>
      <color rgb="FF000000"/>
      <name val="Arial"/>
      <family val="2"/>
    </font>
    <font>
      <sz val="11"/>
      <color theme="1"/>
      <name val="Cambria"/>
      <family val="1"/>
    </font>
    <font>
      <b/>
      <sz val="11"/>
      <color theme="1"/>
      <name val="Cambria"/>
      <family val="1"/>
    </font>
    <font>
      <sz val="12"/>
      <color theme="1"/>
      <name val="Cambria"/>
      <family val="1"/>
    </font>
    <font>
      <sz val="10"/>
      <color theme="1"/>
      <name val="Cambria"/>
      <family val="1"/>
    </font>
    <font>
      <b/>
      <sz val="12"/>
      <color theme="1"/>
      <name val="Cambria"/>
      <family val="1"/>
    </font>
    <font>
      <b/>
      <sz val="10"/>
      <name val="Cambria"/>
      <family val="1"/>
    </font>
    <font>
      <sz val="10"/>
      <name val="Cambria"/>
      <family val="1"/>
    </font>
    <font>
      <b/>
      <i/>
      <sz val="10"/>
      <color rgb="FF000000"/>
      <name val="Cambria"/>
      <family val="1"/>
    </font>
    <font>
      <b/>
      <sz val="10"/>
      <color rgb="FF000000"/>
      <name val="Cambria"/>
      <family val="1"/>
    </font>
    <font>
      <sz val="10"/>
      <color rgb="FF000000"/>
      <name val="Cambria"/>
      <family val="1"/>
    </font>
    <font>
      <b/>
      <sz val="10"/>
      <color theme="1"/>
      <name val="Cambria"/>
      <family val="1"/>
    </font>
    <font>
      <i/>
      <sz val="10"/>
      <color theme="1"/>
      <name val="Cambria"/>
      <family val="1"/>
    </font>
    <font>
      <b/>
      <sz val="14"/>
      <color theme="1"/>
      <name val="Cambria"/>
      <family val="1"/>
    </font>
    <font>
      <b/>
      <sz val="10"/>
      <color theme="0"/>
      <name val="Cambria"/>
      <family val="1"/>
    </font>
    <font>
      <b/>
      <u/>
      <sz val="10"/>
      <color theme="1"/>
      <name val="Cambria"/>
      <family val="1"/>
    </font>
    <font>
      <b/>
      <u/>
      <sz val="10"/>
      <name val="Cambria"/>
      <family val="1"/>
    </font>
    <font>
      <sz val="10"/>
      <color theme="0"/>
      <name val="Cambria"/>
      <family val="1"/>
    </font>
    <font>
      <b/>
      <sz val="11"/>
      <color theme="0"/>
      <name val="Cambria"/>
      <family val="1"/>
    </font>
    <font>
      <b/>
      <i/>
      <sz val="10"/>
      <color theme="0"/>
      <name val="Cambria"/>
      <family val="1"/>
    </font>
    <font>
      <sz val="10"/>
      <color rgb="FF212529"/>
      <name val="Cambria"/>
      <family val="1"/>
    </font>
    <font>
      <sz val="10"/>
      <color theme="1"/>
      <name val="Calibri"/>
      <family val="2"/>
    </font>
    <font>
      <u/>
      <sz val="11"/>
      <color theme="10"/>
      <name val="Calibri"/>
      <family val="2"/>
      <scheme val="minor"/>
    </font>
    <font>
      <sz val="10"/>
      <color theme="1"/>
      <name val="Cambria"/>
      <family val="1"/>
      <charset val="1"/>
    </font>
    <font>
      <i/>
      <sz val="11"/>
      <color theme="1"/>
      <name val="Cambria"/>
      <family val="1"/>
    </font>
    <font>
      <u/>
      <sz val="11"/>
      <color rgb="FF0000FF"/>
      <name val="Cambria"/>
      <family val="1"/>
    </font>
    <font>
      <sz val="11"/>
      <name val="Cambria"/>
      <family val="1"/>
    </font>
    <font>
      <b/>
      <sz val="10"/>
      <color theme="1"/>
      <name val="Cambria"/>
      <family val="1"/>
      <charset val="1"/>
    </font>
    <font>
      <b/>
      <sz val="10"/>
      <color rgb="FF000000"/>
      <name val="Cambria"/>
      <family val="1"/>
      <charset val="1"/>
    </font>
    <font>
      <b/>
      <sz val="10"/>
      <color theme="0"/>
      <name val="Cambria"/>
      <family val="1"/>
      <charset val="1"/>
    </font>
    <font>
      <b/>
      <sz val="10"/>
      <name val="Cambria"/>
      <family val="1"/>
      <charset val="1"/>
    </font>
    <font>
      <sz val="10"/>
      <color rgb="FFFF0000"/>
      <name val="Cambria"/>
      <family val="1"/>
      <charset val="1"/>
    </font>
    <font>
      <sz val="12"/>
      <color rgb="FF000000"/>
      <name val="Aptos"/>
      <family val="2"/>
    </font>
    <font>
      <sz val="10"/>
      <name val="Cambria"/>
      <family val="1"/>
      <charset val="1"/>
    </font>
    <font>
      <sz val="10"/>
      <color rgb="FF000000"/>
      <name val="Cambria"/>
      <family val="1"/>
      <charset val="1"/>
    </font>
    <font>
      <sz val="10"/>
      <color rgb="FF212529"/>
      <name val="Cambria"/>
      <family val="1"/>
      <charset val="1"/>
    </font>
    <font>
      <sz val="11"/>
      <color theme="1"/>
      <name val="Cambria"/>
      <family val="1"/>
      <charset val="1"/>
    </font>
    <font>
      <sz val="8"/>
      <name val="Calibri"/>
      <family val="2"/>
      <scheme val="minor"/>
    </font>
  </fonts>
  <fills count="26">
    <fill>
      <patternFill patternType="none"/>
    </fill>
    <fill>
      <patternFill patternType="gray125"/>
    </fill>
    <fill>
      <patternFill patternType="solid">
        <fgColor theme="0"/>
        <bgColor rgb="FFFFFF00"/>
      </patternFill>
    </fill>
    <fill>
      <patternFill patternType="solid">
        <fgColor theme="0"/>
        <bgColor indexed="64"/>
      </patternFill>
    </fill>
    <fill>
      <patternFill patternType="solid">
        <fgColor theme="8" tint="-0.499984740745262"/>
        <bgColor indexed="64"/>
      </patternFill>
    </fill>
    <fill>
      <patternFill patternType="solid">
        <fgColor theme="4" tint="0.79992065187536243"/>
        <bgColor theme="4" tint="0.79992065187536243"/>
      </patternFill>
    </fill>
    <fill>
      <patternFill patternType="solid">
        <fgColor theme="4" tint="-0.499984740745262"/>
        <bgColor indexed="64"/>
      </patternFill>
    </fill>
    <fill>
      <patternFill patternType="solid">
        <fgColor rgb="FFFBF3F3"/>
        <bgColor indexed="64"/>
      </patternFill>
    </fill>
    <fill>
      <patternFill patternType="solid">
        <fgColor rgb="FFFFFFB7"/>
        <bgColor indexed="64"/>
      </patternFill>
    </fill>
    <fill>
      <patternFill patternType="solid">
        <fgColor theme="5" tint="0.39997558519241921"/>
        <bgColor indexed="64"/>
      </patternFill>
    </fill>
    <fill>
      <patternFill patternType="solid">
        <fgColor theme="5" tint="0.39997558519241921"/>
        <bgColor rgb="FFFFFF00"/>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499984740745262"/>
        <bgColor rgb="FFFABF8F"/>
      </patternFill>
    </fill>
    <fill>
      <patternFill patternType="solid">
        <fgColor theme="4" tint="-0.499984740745262"/>
        <bgColor rgb="FFC2D69B"/>
      </patternFill>
    </fill>
    <fill>
      <patternFill patternType="solid">
        <fgColor theme="9" tint="0.79998168889431442"/>
        <bgColor indexed="64"/>
      </patternFill>
    </fill>
    <fill>
      <patternFill patternType="solid">
        <fgColor rgb="FFFFFFFF"/>
        <bgColor indexed="64"/>
      </patternFill>
    </fill>
    <fill>
      <patternFill patternType="solid">
        <fgColor rgb="FFFFFFB7"/>
        <bgColor rgb="FFFFFFC1"/>
      </patternFill>
    </fill>
    <fill>
      <patternFill patternType="solid">
        <fgColor theme="4" tint="-0.499984740745262"/>
        <bgColor rgb="FF404040"/>
      </patternFill>
    </fill>
    <fill>
      <patternFill patternType="solid">
        <fgColor rgb="FFFBF3F3"/>
        <bgColor rgb="FFFFFFFF"/>
      </patternFill>
    </fill>
    <fill>
      <patternFill patternType="solid">
        <fgColor theme="5" tint="0.59987182226020086"/>
        <bgColor rgb="FFFF99CC"/>
      </patternFill>
    </fill>
    <fill>
      <patternFill patternType="solid">
        <fgColor rgb="FFDA9694"/>
        <bgColor rgb="FFFF99CC"/>
      </patternFill>
    </fill>
    <fill>
      <patternFill patternType="solid">
        <fgColor rgb="FFDA9694"/>
        <bgColor indexed="64"/>
      </patternFill>
    </fill>
    <fill>
      <patternFill patternType="solid">
        <fgColor theme="9" tint="0.79989013336588644"/>
        <bgColor rgb="FFFBF3F3"/>
      </patternFill>
    </fill>
    <fill>
      <patternFill patternType="solid">
        <fgColor theme="0"/>
        <bgColor rgb="FFFBF3F3"/>
      </patternFill>
    </fill>
    <fill>
      <patternFill patternType="solid">
        <fgColor rgb="FFE6B8B7"/>
        <bgColor rgb="FFFF99CC"/>
      </patternFill>
    </fill>
  </fills>
  <borders count="65">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diagonal/>
    </border>
    <border>
      <left/>
      <right style="thin">
        <color auto="1"/>
      </right>
      <top/>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auto="1"/>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auto="1"/>
      </left>
      <right style="medium">
        <color indexed="64"/>
      </right>
      <top/>
      <bottom style="thin">
        <color auto="1"/>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theme="0" tint="-0.499984740745262"/>
      </left>
      <right/>
      <top/>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rgb="FF000000"/>
      </left>
      <right style="thin">
        <color rgb="FF000000"/>
      </right>
      <top/>
      <bottom style="thin">
        <color rgb="FF000000"/>
      </bottom>
      <diagonal/>
    </border>
  </borders>
  <cellStyleXfs count="10">
    <xf numFmtId="0" fontId="0" fillId="0" borderId="0"/>
    <xf numFmtId="43" fontId="4" fillId="0" borderId="0" applyFont="0" applyFill="0" applyBorder="0" applyAlignment="0" applyProtection="0"/>
    <xf numFmtId="9" fontId="4" fillId="0" borderId="0" applyFont="0" applyFill="0" applyBorder="0" applyAlignment="0" applyProtection="0"/>
    <xf numFmtId="0" fontId="3" fillId="0" borderId="9"/>
    <xf numFmtId="0" fontId="10" fillId="0" borderId="9"/>
    <xf numFmtId="43" fontId="2" fillId="0" borderId="9" applyFont="0" applyFill="0" applyBorder="0" applyAlignment="0" applyProtection="0"/>
    <xf numFmtId="0" fontId="2" fillId="0" borderId="9"/>
    <xf numFmtId="9" fontId="2" fillId="0" borderId="9" applyFont="0" applyFill="0" applyBorder="0" applyAlignment="0" applyProtection="0"/>
    <xf numFmtId="0" fontId="32" fillId="0" borderId="0" applyNumberFormat="0" applyFill="0" applyBorder="0" applyAlignment="0" applyProtection="0"/>
    <xf numFmtId="0" fontId="1" fillId="0" borderId="9"/>
  </cellStyleXfs>
  <cellXfs count="296">
    <xf numFmtId="0" fontId="0" fillId="0" borderId="0" xfId="0"/>
    <xf numFmtId="15" fontId="5" fillId="0" borderId="0" xfId="0" applyNumberFormat="1" applyFont="1"/>
    <xf numFmtId="0" fontId="5" fillId="0" borderId="0" xfId="0" applyFont="1"/>
    <xf numFmtId="0" fontId="6" fillId="0" borderId="21" xfId="0" applyFont="1" applyBorder="1"/>
    <xf numFmtId="0" fontId="7" fillId="0" borderId="0" xfId="0" applyFont="1"/>
    <xf numFmtId="3" fontId="5" fillId="0" borderId="0" xfId="0" applyNumberFormat="1" applyFont="1"/>
    <xf numFmtId="0" fontId="11" fillId="0" borderId="0" xfId="0" applyFont="1"/>
    <xf numFmtId="3" fontId="14" fillId="8" borderId="13" xfId="0" applyNumberFormat="1" applyFont="1" applyFill="1" applyBorder="1" applyAlignment="1" applyProtection="1">
      <alignment horizontal="center" vertical="top"/>
      <protection locked="0"/>
    </xf>
    <xf numFmtId="0" fontId="14" fillId="0" borderId="0" xfId="0" applyFont="1"/>
    <xf numFmtId="0" fontId="18" fillId="0" borderId="8" xfId="0" applyFont="1" applyBorder="1" applyAlignment="1">
      <alignment vertical="center"/>
    </xf>
    <xf numFmtId="0" fontId="14" fillId="0" borderId="13" xfId="0" applyFont="1" applyBorder="1" applyAlignment="1">
      <alignment horizontal="center" vertical="center"/>
    </xf>
    <xf numFmtId="0" fontId="20" fillId="0" borderId="8" xfId="0" applyFont="1" applyBorder="1" applyAlignment="1">
      <alignment vertical="center"/>
    </xf>
    <xf numFmtId="0" fontId="20" fillId="0" borderId="5" xfId="0" applyFont="1" applyBorder="1" applyAlignment="1">
      <alignment vertical="center"/>
    </xf>
    <xf numFmtId="0" fontId="20" fillId="0" borderId="12" xfId="0" applyFont="1" applyBorder="1" applyAlignment="1">
      <alignment vertical="center"/>
    </xf>
    <xf numFmtId="0" fontId="14" fillId="2" borderId="9" xfId="0" applyFont="1" applyFill="1" applyBorder="1"/>
    <xf numFmtId="0" fontId="14" fillId="3" borderId="0" xfId="0" applyFont="1" applyFill="1"/>
    <xf numFmtId="0" fontId="14" fillId="0" borderId="8" xfId="0" applyFont="1" applyBorder="1" applyAlignment="1">
      <alignment horizontal="center" vertical="center"/>
    </xf>
    <xf numFmtId="0" fontId="14" fillId="0" borderId="8" xfId="0" applyFont="1" applyBorder="1" applyAlignment="1">
      <alignment vertical="center"/>
    </xf>
    <xf numFmtId="0" fontId="14" fillId="0" borderId="13" xfId="0" applyFont="1" applyBorder="1" applyAlignment="1">
      <alignment horizontal="center"/>
    </xf>
    <xf numFmtId="0" fontId="14" fillId="0" borderId="13" xfId="0" applyFont="1" applyBorder="1" applyAlignment="1">
      <alignment vertical="center"/>
    </xf>
    <xf numFmtId="0" fontId="14" fillId="0" borderId="8" xfId="0" applyFont="1" applyBorder="1" applyAlignment="1">
      <alignment vertical="center" wrapText="1"/>
    </xf>
    <xf numFmtId="0" fontId="17" fillId="0" borderId="13" xfId="0" applyFont="1" applyBorder="1"/>
    <xf numFmtId="0" fontId="11" fillId="0" borderId="0" xfId="0" applyFont="1" applyAlignment="1">
      <alignment horizontal="right"/>
    </xf>
    <xf numFmtId="0" fontId="23" fillId="0" borderId="0" xfId="0" applyFont="1"/>
    <xf numFmtId="0" fontId="15" fillId="0" borderId="0" xfId="0" applyFont="1"/>
    <xf numFmtId="0" fontId="12" fillId="0" borderId="0" xfId="0" applyFont="1"/>
    <xf numFmtId="0" fontId="24" fillId="6" borderId="13" xfId="0" applyFont="1" applyFill="1" applyBorder="1" applyAlignment="1">
      <alignment horizontal="left" vertical="top" wrapText="1"/>
    </xf>
    <xf numFmtId="0" fontId="24" fillId="6" borderId="13" xfId="0" applyFont="1" applyFill="1" applyBorder="1" applyAlignment="1">
      <alignment horizontal="left" vertical="top"/>
    </xf>
    <xf numFmtId="0" fontId="16" fillId="7" borderId="13" xfId="0" applyFont="1" applyFill="1" applyBorder="1" applyAlignment="1">
      <alignment horizontal="left" vertical="top"/>
    </xf>
    <xf numFmtId="3" fontId="16" fillId="7" borderId="13" xfId="0" applyNumberFormat="1" applyFont="1" applyFill="1" applyBorder="1" applyAlignment="1">
      <alignment horizontal="left" vertical="top"/>
    </xf>
    <xf numFmtId="0" fontId="14" fillId="0" borderId="13" xfId="0" applyFont="1" applyBorder="1" applyAlignment="1">
      <alignment vertical="top"/>
    </xf>
    <xf numFmtId="3" fontId="14" fillId="0" borderId="13" xfId="0" applyNumberFormat="1" applyFont="1" applyBorder="1" applyAlignment="1">
      <alignment vertical="top"/>
    </xf>
    <xf numFmtId="0" fontId="14" fillId="0" borderId="0" xfId="0" applyFont="1" applyAlignment="1">
      <alignment horizontal="left" vertical="center" wrapText="1"/>
    </xf>
    <xf numFmtId="49" fontId="14" fillId="0" borderId="0" xfId="0" applyNumberFormat="1" applyFont="1" applyAlignment="1">
      <alignment horizontal="left" vertical="center" wrapText="1"/>
    </xf>
    <xf numFmtId="0" fontId="14" fillId="5" borderId="39" xfId="0" applyFont="1" applyFill="1" applyBorder="1" applyAlignment="1">
      <alignment horizontal="left" vertical="center" wrapText="1"/>
    </xf>
    <xf numFmtId="0" fontId="14" fillId="0" borderId="39" xfId="0" applyFont="1" applyBorder="1" applyAlignment="1">
      <alignment horizontal="left" vertical="center" wrapText="1"/>
    </xf>
    <xf numFmtId="0" fontId="14" fillId="5" borderId="38" xfId="0" applyFont="1" applyFill="1" applyBorder="1" applyAlignment="1">
      <alignment horizontal="left" vertical="center" wrapText="1"/>
    </xf>
    <xf numFmtId="0" fontId="14" fillId="0" borderId="38"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wrapText="1"/>
    </xf>
    <xf numFmtId="0" fontId="14" fillId="0" borderId="13" xfId="0" applyFont="1" applyBorder="1"/>
    <xf numFmtId="0" fontId="14" fillId="0" borderId="9" xfId="0" applyFont="1" applyBorder="1"/>
    <xf numFmtId="0" fontId="14" fillId="0" borderId="0" xfId="0" applyFont="1" applyProtection="1">
      <protection locked="0"/>
    </xf>
    <xf numFmtId="0" fontId="16" fillId="7" borderId="13" xfId="0" applyFont="1" applyFill="1" applyBorder="1" applyAlignment="1">
      <alignment horizontal="center" vertical="center" wrapText="1"/>
    </xf>
    <xf numFmtId="0" fontId="14" fillId="8" borderId="13" xfId="0" applyFont="1" applyFill="1" applyBorder="1"/>
    <xf numFmtId="0" fontId="14" fillId="0" borderId="9" xfId="0" applyFont="1" applyBorder="1" applyProtection="1">
      <protection locked="0"/>
    </xf>
    <xf numFmtId="0" fontId="21" fillId="0" borderId="34" xfId="0" applyFont="1" applyBorder="1" applyAlignment="1">
      <alignment horizontal="right" vertical="center"/>
    </xf>
    <xf numFmtId="0" fontId="26" fillId="0" borderId="9" xfId="0" applyFont="1" applyBorder="1" applyAlignment="1" applyProtection="1">
      <alignment vertical="top"/>
      <protection locked="0"/>
    </xf>
    <xf numFmtId="0" fontId="21" fillId="0" borderId="13" xfId="0" applyFont="1" applyBorder="1" applyAlignment="1">
      <alignment horizontal="right" vertical="center"/>
    </xf>
    <xf numFmtId="0" fontId="17" fillId="0" borderId="13" xfId="0" applyFont="1" applyBorder="1" applyAlignment="1" applyProtection="1">
      <alignment horizontal="left" vertical="top" indent="2"/>
      <protection locked="0"/>
    </xf>
    <xf numFmtId="0" fontId="17" fillId="8" borderId="35" xfId="0" applyFont="1" applyFill="1" applyBorder="1" applyAlignment="1" applyProtection="1">
      <alignment vertical="top"/>
      <protection locked="0"/>
    </xf>
    <xf numFmtId="0" fontId="17" fillId="8" borderId="36" xfId="0" applyFont="1" applyFill="1" applyBorder="1" applyAlignment="1" applyProtection="1">
      <alignment horizontal="right" vertical="top"/>
      <protection locked="0"/>
    </xf>
    <xf numFmtId="1" fontId="17" fillId="0" borderId="13" xfId="3" applyNumberFormat="1" applyFont="1" applyBorder="1" applyAlignment="1" applyProtection="1">
      <alignment horizontal="left" vertical="top" indent="2"/>
      <protection locked="0"/>
    </xf>
    <xf numFmtId="3" fontId="17" fillId="8" borderId="16" xfId="0" applyNumberFormat="1" applyFont="1" applyFill="1" applyBorder="1" applyAlignment="1" applyProtection="1">
      <alignment horizontal="center" vertical="top"/>
      <protection locked="0"/>
    </xf>
    <xf numFmtId="3" fontId="17" fillId="8" borderId="13" xfId="0" applyNumberFormat="1" applyFont="1" applyFill="1" applyBorder="1" applyAlignment="1" applyProtection="1">
      <alignment horizontal="center" vertical="top"/>
      <protection locked="0"/>
    </xf>
    <xf numFmtId="1" fontId="16" fillId="8" borderId="13" xfId="3" applyNumberFormat="1" applyFont="1" applyFill="1" applyBorder="1" applyAlignment="1" applyProtection="1">
      <alignment horizontal="right" vertical="top"/>
      <protection locked="0"/>
    </xf>
    <xf numFmtId="1" fontId="26" fillId="0" borderId="13" xfId="3" applyNumberFormat="1" applyFont="1" applyBorder="1" applyAlignment="1" applyProtection="1">
      <alignment horizontal="left" vertical="top"/>
      <protection locked="0"/>
    </xf>
    <xf numFmtId="0" fontId="21" fillId="0" borderId="0" xfId="0" applyFont="1" applyAlignment="1" applyProtection="1">
      <alignment horizontal="left" vertical="center"/>
      <protection locked="0"/>
    </xf>
    <xf numFmtId="0" fontId="21" fillId="0" borderId="0" xfId="0" applyFont="1" applyProtection="1">
      <protection locked="0"/>
    </xf>
    <xf numFmtId="0" fontId="21" fillId="0" borderId="0" xfId="0" applyFont="1" applyAlignment="1" applyProtection="1">
      <alignment horizontal="center" vertical="top"/>
      <protection locked="0"/>
    </xf>
    <xf numFmtId="0" fontId="14" fillId="0" borderId="0" xfId="0" applyFont="1" applyAlignment="1" applyProtection="1">
      <alignment horizontal="center" vertical="top"/>
      <protection locked="0"/>
    </xf>
    <xf numFmtId="15" fontId="27" fillId="0" borderId="0" xfId="0" applyNumberFormat="1" applyFont="1"/>
    <xf numFmtId="15" fontId="14" fillId="0" borderId="0" xfId="0" applyNumberFormat="1" applyFont="1" applyProtection="1">
      <protection locked="0"/>
    </xf>
    <xf numFmtId="0" fontId="14" fillId="0" borderId="0" xfId="0" applyFont="1" applyAlignment="1" applyProtection="1">
      <alignment horizontal="center" vertical="center" wrapText="1"/>
      <protection locked="0"/>
    </xf>
    <xf numFmtId="43" fontId="14" fillId="0" borderId="0" xfId="0" applyNumberFormat="1" applyFont="1" applyProtection="1">
      <protection locked="0"/>
    </xf>
    <xf numFmtId="0" fontId="25" fillId="0" borderId="0" xfId="0" applyFont="1" applyProtection="1">
      <protection locked="0"/>
    </xf>
    <xf numFmtId="0" fontId="14" fillId="0" borderId="0" xfId="0" applyFont="1" applyAlignment="1" applyProtection="1">
      <alignment horizontal="right"/>
      <protection locked="0"/>
    </xf>
    <xf numFmtId="0" fontId="14" fillId="0" borderId="0" xfId="0" applyFont="1" applyAlignment="1" applyProtection="1">
      <alignment horizontal="left"/>
      <protection locked="0"/>
    </xf>
    <xf numFmtId="43" fontId="14" fillId="0" borderId="0" xfId="1" applyFont="1" applyProtection="1"/>
    <xf numFmtId="9" fontId="14" fillId="0" borderId="0" xfId="2" applyFont="1" applyProtection="1"/>
    <xf numFmtId="165" fontId="21" fillId="0" borderId="0" xfId="1" applyNumberFormat="1" applyFont="1" applyProtection="1"/>
    <xf numFmtId="164" fontId="21" fillId="0" borderId="0" xfId="1" applyNumberFormat="1" applyFont="1" applyAlignment="1" applyProtection="1">
      <alignment horizontal="right"/>
    </xf>
    <xf numFmtId="0" fontId="14" fillId="0" borderId="0" xfId="0" applyFont="1" applyAlignment="1" applyProtection="1">
      <alignment horizontal="center" vertical="top" wrapText="1"/>
      <protection locked="0"/>
    </xf>
    <xf numFmtId="43" fontId="14" fillId="0" borderId="0" xfId="1" applyFont="1" applyProtection="1">
      <protection locked="0"/>
    </xf>
    <xf numFmtId="9" fontId="14" fillId="0" borderId="0" xfId="2" applyFont="1" applyProtection="1">
      <protection locked="0"/>
    </xf>
    <xf numFmtId="0" fontId="17" fillId="8" borderId="13" xfId="0" applyFont="1" applyFill="1" applyBorder="1" applyAlignment="1">
      <alignment vertical="center"/>
    </xf>
    <xf numFmtId="0" fontId="17" fillId="0" borderId="9" xfId="0" applyFont="1" applyBorder="1" applyAlignment="1">
      <alignment vertical="center"/>
    </xf>
    <xf numFmtId="0" fontId="14" fillId="0" borderId="0" xfId="0" applyFont="1" applyAlignment="1">
      <alignment horizontal="center" vertical="center"/>
    </xf>
    <xf numFmtId="0" fontId="18" fillId="9" borderId="12" xfId="0" applyFont="1" applyFill="1" applyBorder="1" applyAlignment="1">
      <alignment vertical="center"/>
    </xf>
    <xf numFmtId="0" fontId="18" fillId="9" borderId="14" xfId="0" applyFont="1" applyFill="1" applyBorder="1" applyAlignment="1">
      <alignment vertical="center"/>
    </xf>
    <xf numFmtId="0" fontId="18" fillId="9" borderId="15" xfId="0" applyFont="1" applyFill="1" applyBorder="1" applyAlignment="1">
      <alignment vertical="center"/>
    </xf>
    <xf numFmtId="0" fontId="18" fillId="9" borderId="16" xfId="0" applyFont="1" applyFill="1" applyBorder="1" applyAlignment="1">
      <alignment vertical="center"/>
    </xf>
    <xf numFmtId="0" fontId="18" fillId="10" borderId="8" xfId="0" applyFont="1" applyFill="1" applyBorder="1" applyAlignment="1">
      <alignment vertical="center"/>
    </xf>
    <xf numFmtId="0" fontId="22" fillId="10" borderId="8" xfId="0" applyFont="1" applyFill="1" applyBorder="1" applyAlignment="1">
      <alignment vertical="center"/>
    </xf>
    <xf numFmtId="0" fontId="20" fillId="10" borderId="8" xfId="0" applyFont="1" applyFill="1" applyBorder="1" applyAlignment="1">
      <alignment horizontal="center" vertical="center"/>
    </xf>
    <xf numFmtId="0" fontId="13" fillId="0" borderId="0" xfId="0" applyFont="1"/>
    <xf numFmtId="0" fontId="13" fillId="0" borderId="0" xfId="0" applyFont="1" applyAlignment="1">
      <alignment horizontal="left" indent="4"/>
    </xf>
    <xf numFmtId="0" fontId="15" fillId="0" borderId="0" xfId="0" applyFont="1" applyAlignment="1">
      <alignment horizontal="right"/>
    </xf>
    <xf numFmtId="0" fontId="13" fillId="0" borderId="26" xfId="0" applyFont="1" applyBorder="1"/>
    <xf numFmtId="0" fontId="13" fillId="0" borderId="23" xfId="0" applyFont="1" applyBorder="1"/>
    <xf numFmtId="0" fontId="13" fillId="0" borderId="9" xfId="0" applyFont="1" applyBorder="1"/>
    <xf numFmtId="0" fontId="13" fillId="0" borderId="20" xfId="0" applyFont="1" applyBorder="1"/>
    <xf numFmtId="0" fontId="13" fillId="0" borderId="24" xfId="0" applyFont="1" applyBorder="1"/>
    <xf numFmtId="0" fontId="13" fillId="0" borderId="40" xfId="0" applyFont="1" applyBorder="1"/>
    <xf numFmtId="0" fontId="17" fillId="0" borderId="9" xfId="0" applyFont="1" applyBorder="1"/>
    <xf numFmtId="0" fontId="16" fillId="0" borderId="9" xfId="0" applyFont="1" applyBorder="1" applyAlignment="1">
      <alignment horizontal="center" vertical="center"/>
    </xf>
    <xf numFmtId="0" fontId="17" fillId="0" borderId="13" xfId="0" applyFont="1" applyBorder="1" applyAlignment="1">
      <alignment horizontal="left" vertical="center"/>
    </xf>
    <xf numFmtId="0" fontId="17" fillId="8" borderId="13" xfId="0" applyFont="1" applyFill="1" applyBorder="1"/>
    <xf numFmtId="0" fontId="17" fillId="0" borderId="0" xfId="0" applyFont="1"/>
    <xf numFmtId="0" fontId="17" fillId="0" borderId="13" xfId="0" applyFont="1" applyBorder="1" applyAlignment="1">
      <alignment vertical="center" wrapText="1"/>
    </xf>
    <xf numFmtId="0" fontId="17" fillId="0" borderId="13" xfId="0" applyFont="1" applyBorder="1" applyAlignment="1">
      <alignment vertical="center"/>
    </xf>
    <xf numFmtId="0" fontId="21" fillId="8" borderId="18" xfId="0" applyFont="1" applyFill="1" applyBorder="1" applyAlignment="1" applyProtection="1">
      <alignment horizontal="left" vertical="center"/>
      <protection locked="0"/>
    </xf>
    <xf numFmtId="0" fontId="21" fillId="8" borderId="13" xfId="0" applyFont="1" applyFill="1" applyBorder="1" applyAlignment="1" applyProtection="1">
      <alignment horizontal="left" vertical="center"/>
      <protection locked="0"/>
    </xf>
    <xf numFmtId="0" fontId="14" fillId="0" borderId="41" xfId="0" applyFont="1" applyBorder="1" applyAlignment="1" applyProtection="1">
      <alignment horizontal="center" vertical="top"/>
      <protection locked="0"/>
    </xf>
    <xf numFmtId="0" fontId="21" fillId="8" borderId="43" xfId="0" applyFont="1" applyFill="1" applyBorder="1" applyAlignment="1" applyProtection="1">
      <alignment horizontal="left" vertical="center"/>
      <protection locked="0"/>
    </xf>
    <xf numFmtId="0" fontId="14" fillId="0" borderId="19" xfId="0" applyFont="1" applyBorder="1" applyAlignment="1" applyProtection="1">
      <alignment horizontal="center" vertical="top"/>
      <protection locked="0"/>
    </xf>
    <xf numFmtId="0" fontId="21" fillId="8" borderId="49" xfId="0" applyFont="1" applyFill="1" applyBorder="1" applyAlignment="1" applyProtection="1">
      <alignment horizontal="left" vertical="center"/>
      <protection locked="0"/>
    </xf>
    <xf numFmtId="0" fontId="21" fillId="8" borderId="42" xfId="0" applyFont="1" applyFill="1" applyBorder="1" applyAlignment="1" applyProtection="1">
      <alignment horizontal="left" vertical="center"/>
      <protection locked="0"/>
    </xf>
    <xf numFmtId="0" fontId="14" fillId="0" borderId="32" xfId="0" applyFont="1" applyBorder="1" applyAlignment="1" applyProtection="1">
      <alignment horizontal="center" vertical="top"/>
      <protection locked="0"/>
    </xf>
    <xf numFmtId="0" fontId="21" fillId="8" borderId="51" xfId="0" applyFont="1" applyFill="1" applyBorder="1" applyAlignment="1" applyProtection="1">
      <alignment horizontal="left" vertical="center"/>
      <protection locked="0"/>
    </xf>
    <xf numFmtId="0" fontId="14" fillId="0" borderId="52" xfId="0" applyFont="1" applyBorder="1" applyAlignment="1" applyProtection="1">
      <alignment horizontal="center" vertical="top"/>
      <protection locked="0"/>
    </xf>
    <xf numFmtId="0" fontId="14" fillId="0" borderId="9" xfId="0" applyFont="1" applyBorder="1" applyAlignment="1">
      <alignment horizontal="center"/>
    </xf>
    <xf numFmtId="165" fontId="14" fillId="0" borderId="9" xfId="1" applyNumberFormat="1" applyFont="1" applyFill="1" applyBorder="1" applyAlignment="1" applyProtection="1">
      <alignment horizontal="center" vertical="top"/>
    </xf>
    <xf numFmtId="14" fontId="21" fillId="8" borderId="13" xfId="0" applyNumberFormat="1" applyFont="1" applyFill="1" applyBorder="1" applyAlignment="1" applyProtection="1">
      <alignment horizontal="left" vertical="center"/>
      <protection locked="0"/>
    </xf>
    <xf numFmtId="10" fontId="21" fillId="11" borderId="13" xfId="2" applyNumberFormat="1" applyFont="1" applyFill="1" applyBorder="1" applyAlignment="1">
      <alignment vertical="center"/>
    </xf>
    <xf numFmtId="10" fontId="21" fillId="11" borderId="13" xfId="2" applyNumberFormat="1" applyFont="1" applyFill="1" applyBorder="1" applyAlignment="1" applyProtection="1">
      <alignment horizontal="right" vertical="center"/>
    </xf>
    <xf numFmtId="0" fontId="21" fillId="12" borderId="13" xfId="0" applyFont="1" applyFill="1" applyBorder="1" applyAlignment="1">
      <alignment horizontal="center" vertical="center" wrapText="1"/>
    </xf>
    <xf numFmtId="0" fontId="14" fillId="0" borderId="13" xfId="0" applyFont="1" applyBorder="1" applyAlignment="1">
      <alignment vertical="center" wrapText="1"/>
    </xf>
    <xf numFmtId="14" fontId="27" fillId="0" borderId="0" xfId="0" applyNumberFormat="1" applyFont="1" applyProtection="1">
      <protection locked="0"/>
    </xf>
    <xf numFmtId="0" fontId="24" fillId="6" borderId="13" xfId="0" applyFont="1" applyFill="1" applyBorder="1" applyAlignment="1">
      <alignment horizontal="center" vertical="center"/>
    </xf>
    <xf numFmtId="0" fontId="24" fillId="6" borderId="0" xfId="0" applyFont="1" applyFill="1" applyAlignment="1">
      <alignment horizontal="left" vertical="center"/>
    </xf>
    <xf numFmtId="0" fontId="24" fillId="6" borderId="0" xfId="0" applyFont="1" applyFill="1" applyAlignment="1" applyProtection="1">
      <alignment horizontal="left" vertical="center"/>
      <protection locked="0"/>
    </xf>
    <xf numFmtId="0" fontId="21" fillId="12" borderId="44" xfId="0" applyFont="1" applyFill="1" applyBorder="1" applyAlignment="1">
      <alignment horizontal="center" vertical="top"/>
    </xf>
    <xf numFmtId="0" fontId="14" fillId="12" borderId="45" xfId="0" applyFont="1" applyFill="1" applyBorder="1" applyProtection="1">
      <protection locked="0"/>
    </xf>
    <xf numFmtId="0" fontId="21" fillId="12" borderId="45" xfId="0" applyFont="1" applyFill="1" applyBorder="1" applyProtection="1">
      <protection locked="0"/>
    </xf>
    <xf numFmtId="0" fontId="14" fillId="12" borderId="46" xfId="0" applyFont="1" applyFill="1" applyBorder="1" applyProtection="1">
      <protection locked="0"/>
    </xf>
    <xf numFmtId="0" fontId="21" fillId="12" borderId="45" xfId="0" applyFont="1" applyFill="1" applyBorder="1" applyAlignment="1" applyProtection="1">
      <alignment horizontal="left" vertical="top"/>
      <protection locked="0"/>
    </xf>
    <xf numFmtId="0" fontId="16" fillId="12" borderId="47" xfId="0" applyFont="1" applyFill="1" applyBorder="1" applyAlignment="1">
      <alignment horizontal="center" vertical="center" wrapText="1"/>
    </xf>
    <xf numFmtId="0" fontId="16" fillId="12" borderId="25" xfId="0" applyFont="1" applyFill="1" applyBorder="1" applyAlignment="1">
      <alignment horizontal="center" vertical="center" wrapText="1"/>
    </xf>
    <xf numFmtId="0" fontId="16" fillId="12" borderId="48" xfId="0" applyFont="1" applyFill="1" applyBorder="1" applyAlignment="1">
      <alignment horizontal="center" vertical="center" wrapText="1"/>
    </xf>
    <xf numFmtId="0" fontId="21" fillId="12" borderId="46" xfId="0" applyFont="1" applyFill="1" applyBorder="1" applyProtection="1">
      <protection locked="0"/>
    </xf>
    <xf numFmtId="0" fontId="16" fillId="12" borderId="17" xfId="0" applyFont="1" applyFill="1" applyBorder="1" applyAlignment="1">
      <alignment horizontal="center" vertical="center" wrapText="1"/>
    </xf>
    <xf numFmtId="0" fontId="14" fillId="0" borderId="50" xfId="0" applyFont="1" applyBorder="1"/>
    <xf numFmtId="0" fontId="27" fillId="4" borderId="0" xfId="0" applyFont="1" applyFill="1" applyAlignment="1">
      <alignment vertical="center" wrapText="1"/>
    </xf>
    <xf numFmtId="0" fontId="24" fillId="6" borderId="13" xfId="0" applyFont="1" applyFill="1" applyBorder="1" applyAlignment="1">
      <alignment horizontal="center"/>
    </xf>
    <xf numFmtId="0" fontId="28" fillId="6" borderId="13" xfId="0" applyFont="1" applyFill="1" applyBorder="1" applyAlignment="1">
      <alignment horizontal="left" vertical="top"/>
    </xf>
    <xf numFmtId="0" fontId="11" fillId="0" borderId="13" xfId="0" applyFont="1" applyBorder="1" applyAlignment="1">
      <alignment horizontal="left"/>
    </xf>
    <xf numFmtId="0" fontId="20" fillId="0" borderId="10" xfId="0" applyFont="1" applyBorder="1" applyAlignment="1">
      <alignment vertical="center"/>
    </xf>
    <xf numFmtId="0" fontId="20" fillId="0" borderId="13" xfId="0" applyFont="1" applyBorder="1" applyAlignment="1">
      <alignment vertical="center"/>
    </xf>
    <xf numFmtId="10" fontId="21" fillId="11" borderId="13" xfId="2" applyNumberFormat="1" applyFont="1" applyFill="1" applyBorder="1" applyAlignment="1">
      <alignment horizontal="right" vertical="center"/>
    </xf>
    <xf numFmtId="0" fontId="24" fillId="6" borderId="53" xfId="0" applyFont="1" applyFill="1" applyBorder="1" applyAlignment="1">
      <alignment horizontal="centerContinuous"/>
    </xf>
    <xf numFmtId="0" fontId="24" fillId="6" borderId="54" xfId="0" applyFont="1" applyFill="1" applyBorder="1" applyAlignment="1">
      <alignment horizontal="centerContinuous"/>
    </xf>
    <xf numFmtId="0" fontId="14" fillId="0" borderId="18" xfId="0" applyFont="1" applyBorder="1" applyAlignment="1">
      <alignment horizontal="center"/>
    </xf>
    <xf numFmtId="0" fontId="14" fillId="8" borderId="18" xfId="0" applyFont="1" applyFill="1" applyBorder="1"/>
    <xf numFmtId="15" fontId="21" fillId="15" borderId="13" xfId="0" applyNumberFormat="1" applyFont="1" applyFill="1" applyBorder="1" applyAlignment="1" applyProtection="1">
      <alignment horizontal="center" vertical="center" wrapText="1"/>
      <protection locked="0"/>
    </xf>
    <xf numFmtId="0" fontId="30" fillId="16" borderId="13" xfId="0" applyFont="1" applyFill="1" applyBorder="1" applyAlignment="1" applyProtection="1">
      <alignment vertical="center" wrapText="1"/>
      <protection locked="0"/>
    </xf>
    <xf numFmtId="165" fontId="21" fillId="8" borderId="13" xfId="5" applyNumberFormat="1" applyFont="1" applyFill="1" applyBorder="1" applyAlignment="1" applyProtection="1">
      <alignment horizontal="left" vertical="center"/>
      <protection locked="0"/>
    </xf>
    <xf numFmtId="0" fontId="20" fillId="0" borderId="14" xfId="0" applyFont="1" applyBorder="1" applyAlignment="1">
      <alignment vertical="center"/>
    </xf>
    <xf numFmtId="165" fontId="14" fillId="8" borderId="13" xfId="1" applyNumberFormat="1" applyFont="1" applyFill="1" applyBorder="1" applyAlignment="1" applyProtection="1">
      <alignment horizontal="center" vertical="top"/>
      <protection locked="0"/>
    </xf>
    <xf numFmtId="0" fontId="18" fillId="12" borderId="32" xfId="0" applyFont="1" applyFill="1" applyBorder="1" applyAlignment="1">
      <alignment horizontal="center" vertical="center"/>
    </xf>
    <xf numFmtId="0" fontId="18" fillId="12" borderId="33" xfId="0" applyFont="1" applyFill="1" applyBorder="1" applyAlignment="1" applyProtection="1">
      <alignment vertical="center" wrapText="1"/>
      <protection locked="0"/>
    </xf>
    <xf numFmtId="0" fontId="16" fillId="12" borderId="13" xfId="0" applyFont="1" applyFill="1" applyBorder="1" applyAlignment="1">
      <alignment horizontal="center" vertical="center" wrapText="1"/>
    </xf>
    <xf numFmtId="165" fontId="16" fillId="11" borderId="13" xfId="5" applyNumberFormat="1" applyFont="1" applyFill="1" applyBorder="1" applyAlignment="1" applyProtection="1">
      <alignment horizontal="center" vertical="top"/>
    </xf>
    <xf numFmtId="0" fontId="17" fillId="8" borderId="55" xfId="0" applyFont="1" applyFill="1" applyBorder="1" applyAlignment="1" applyProtection="1">
      <alignment vertical="top"/>
      <protection locked="0"/>
    </xf>
    <xf numFmtId="1" fontId="16" fillId="8" borderId="14" xfId="3" applyNumberFormat="1" applyFont="1" applyFill="1" applyBorder="1" applyAlignment="1" applyProtection="1">
      <alignment horizontal="right" vertical="top"/>
      <protection locked="0"/>
    </xf>
    <xf numFmtId="14" fontId="21" fillId="8" borderId="18" xfId="0" applyNumberFormat="1" applyFont="1" applyFill="1" applyBorder="1" applyAlignment="1" applyProtection="1">
      <alignment horizontal="left" vertical="center"/>
      <protection locked="0"/>
    </xf>
    <xf numFmtId="164" fontId="14" fillId="0" borderId="13" xfId="1" applyNumberFormat="1" applyFont="1" applyFill="1" applyBorder="1" applyProtection="1"/>
    <xf numFmtId="164" fontId="14" fillId="0" borderId="43" xfId="1" applyNumberFormat="1" applyFont="1" applyFill="1" applyBorder="1" applyProtection="1"/>
    <xf numFmtId="166" fontId="17" fillId="0" borderId="13" xfId="7" applyNumberFormat="1" applyFont="1" applyBorder="1" applyAlignment="1" applyProtection="1">
      <alignment horizontal="center" vertical="top"/>
    </xf>
    <xf numFmtId="166" fontId="17" fillId="8" borderId="13" xfId="7" applyNumberFormat="1" applyFont="1" applyFill="1" applyBorder="1" applyAlignment="1" applyProtection="1">
      <alignment horizontal="center" vertical="top"/>
    </xf>
    <xf numFmtId="0" fontId="12" fillId="0" borderId="11" xfId="0" applyFont="1" applyBorder="1" applyAlignment="1">
      <alignment horizontal="right"/>
    </xf>
    <xf numFmtId="0" fontId="12" fillId="0" borderId="1" xfId="0" applyFont="1" applyBorder="1"/>
    <xf numFmtId="0" fontId="11" fillId="0" borderId="1" xfId="0" applyFont="1" applyBorder="1"/>
    <xf numFmtId="0" fontId="11" fillId="0" borderId="2" xfId="0" applyFont="1" applyBorder="1"/>
    <xf numFmtId="0" fontId="11" fillId="0" borderId="3" xfId="0" applyFont="1" applyBorder="1"/>
    <xf numFmtId="0" fontId="11" fillId="0" borderId="9" xfId="0" applyFont="1" applyBorder="1"/>
    <xf numFmtId="0" fontId="11" fillId="0" borderId="0" xfId="0" applyFont="1" applyAlignment="1">
      <alignment horizontal="left" indent="4"/>
    </xf>
    <xf numFmtId="0" fontId="11" fillId="0" borderId="4" xfId="0" applyFont="1" applyBorder="1" applyAlignment="1">
      <alignment horizontal="left" indent="4"/>
    </xf>
    <xf numFmtId="0" fontId="11" fillId="0" borderId="3" xfId="0" applyFont="1" applyBorder="1" applyAlignment="1">
      <alignment horizontal="right"/>
    </xf>
    <xf numFmtId="0" fontId="11" fillId="0" borderId="5" xfId="0" applyFont="1" applyBorder="1" applyAlignment="1">
      <alignment horizontal="right"/>
    </xf>
    <xf numFmtId="0" fontId="12" fillId="0" borderId="0" xfId="0" applyFont="1" applyAlignment="1">
      <alignment horizontal="right"/>
    </xf>
    <xf numFmtId="0" fontId="12" fillId="0" borderId="22" xfId="0" applyFont="1" applyBorder="1" applyAlignment="1">
      <alignment horizontal="right"/>
    </xf>
    <xf numFmtId="0" fontId="12" fillId="0" borderId="26" xfId="0" applyFont="1" applyBorder="1"/>
    <xf numFmtId="0" fontId="11" fillId="0" borderId="26" xfId="0" applyFont="1" applyBorder="1"/>
    <xf numFmtId="0" fontId="12" fillId="0" borderId="37" xfId="0" applyFont="1" applyBorder="1" applyAlignment="1">
      <alignment horizontal="right"/>
    </xf>
    <xf numFmtId="0" fontId="12" fillId="0" borderId="27" xfId="0" applyFont="1" applyBorder="1" applyAlignment="1">
      <alignment horizontal="right"/>
    </xf>
    <xf numFmtId="0" fontId="11" fillId="0" borderId="24" xfId="0" applyFont="1" applyBorder="1"/>
    <xf numFmtId="0" fontId="35" fillId="0" borderId="9" xfId="0" applyFont="1" applyBorder="1"/>
    <xf numFmtId="0" fontId="12" fillId="0" borderId="9" xfId="0" applyFont="1" applyBorder="1"/>
    <xf numFmtId="0" fontId="12" fillId="0" borderId="1" xfId="0" applyFont="1" applyBorder="1" applyAlignment="1">
      <alignment vertical="top"/>
    </xf>
    <xf numFmtId="0" fontId="11" fillId="0" borderId="1" xfId="0" applyFont="1" applyBorder="1" applyAlignment="1">
      <alignment vertical="top"/>
    </xf>
    <xf numFmtId="0" fontId="11" fillId="0" borderId="2" xfId="0" applyFont="1" applyBorder="1" applyAlignment="1">
      <alignment vertical="top"/>
    </xf>
    <xf numFmtId="0" fontId="12" fillId="0" borderId="3" xfId="0" applyFont="1" applyBorder="1" applyAlignment="1">
      <alignment horizontal="right"/>
    </xf>
    <xf numFmtId="0" fontId="12" fillId="0" borderId="24" xfId="0" applyFont="1" applyBorder="1"/>
    <xf numFmtId="0" fontId="37" fillId="0" borderId="37" xfId="0" applyFont="1" applyBorder="1" applyAlignment="1">
      <alignment horizontal="right"/>
    </xf>
    <xf numFmtId="0" fontId="33" fillId="0" borderId="0" xfId="0" applyFont="1"/>
    <xf numFmtId="0" fontId="37" fillId="0" borderId="27" xfId="0" applyFont="1" applyBorder="1" applyAlignment="1">
      <alignment horizontal="right"/>
    </xf>
    <xf numFmtId="0" fontId="33" fillId="0" borderId="24" xfId="0" applyFont="1" applyBorder="1"/>
    <xf numFmtId="0" fontId="33" fillId="0" borderId="9" xfId="0" applyFont="1" applyBorder="1"/>
    <xf numFmtId="0" fontId="37" fillId="0" borderId="9" xfId="0" applyFont="1" applyBorder="1" applyAlignment="1">
      <alignment horizontal="right"/>
    </xf>
    <xf numFmtId="0" fontId="32" fillId="0" borderId="0" xfId="8"/>
    <xf numFmtId="0" fontId="33" fillId="0" borderId="13" xfId="0" applyFont="1" applyBorder="1" applyAlignment="1">
      <alignment vertical="center"/>
    </xf>
    <xf numFmtId="0" fontId="0" fillId="17" borderId="13" xfId="0" applyFill="1" applyBorder="1"/>
    <xf numFmtId="0" fontId="38" fillId="0" borderId="13" xfId="0" applyFont="1" applyBorder="1" applyAlignment="1">
      <alignment horizontal="center" vertical="center"/>
    </xf>
    <xf numFmtId="0" fontId="33" fillId="0" borderId="0" xfId="0" applyFont="1" applyAlignment="1">
      <alignment vertical="top"/>
    </xf>
    <xf numFmtId="0" fontId="40" fillId="19" borderId="13" xfId="0" applyFont="1" applyFill="1" applyBorder="1" applyAlignment="1">
      <alignment horizontal="left" vertical="center"/>
    </xf>
    <xf numFmtId="0" fontId="33" fillId="0" borderId="13" xfId="0" applyFont="1" applyBorder="1"/>
    <xf numFmtId="0" fontId="33" fillId="0" borderId="13" xfId="0" applyFont="1" applyBorder="1" applyAlignment="1">
      <alignment vertical="top"/>
    </xf>
    <xf numFmtId="0" fontId="40" fillId="19" borderId="13" xfId="0" applyFont="1" applyFill="1" applyBorder="1" applyAlignment="1">
      <alignment horizontal="center" vertical="center"/>
    </xf>
    <xf numFmtId="0" fontId="40" fillId="0" borderId="0" xfId="0" applyFont="1" applyAlignment="1">
      <alignment horizontal="left" vertical="top"/>
    </xf>
    <xf numFmtId="0" fontId="33" fillId="0" borderId="0" xfId="0" applyFont="1" applyAlignment="1" applyProtection="1">
      <alignment vertical="top"/>
      <protection locked="0"/>
    </xf>
    <xf numFmtId="0" fontId="41" fillId="0" borderId="0" xfId="0" applyFont="1" applyAlignment="1">
      <alignment vertical="top"/>
    </xf>
    <xf numFmtId="0" fontId="40" fillId="19" borderId="13" xfId="0" applyFont="1" applyFill="1" applyBorder="1" applyAlignment="1">
      <alignment horizontal="center" vertical="center" wrapText="1"/>
    </xf>
    <xf numFmtId="0" fontId="33" fillId="17" borderId="13" xfId="0" applyFont="1" applyFill="1" applyBorder="1" applyAlignment="1">
      <alignment wrapText="1"/>
    </xf>
    <xf numFmtId="0" fontId="24" fillId="6" borderId="13" xfId="0" applyFont="1" applyFill="1" applyBorder="1" applyAlignment="1">
      <alignment horizontal="centerContinuous"/>
    </xf>
    <xf numFmtId="0" fontId="40" fillId="19" borderId="14" xfId="0" applyFont="1" applyFill="1" applyBorder="1" applyAlignment="1">
      <alignment horizontal="center" vertical="center" wrapText="1"/>
    </xf>
    <xf numFmtId="0" fontId="40" fillId="19" borderId="13" xfId="0" applyFont="1" applyFill="1" applyBorder="1" applyAlignment="1">
      <alignment vertical="center" wrapText="1"/>
    </xf>
    <xf numFmtId="0" fontId="33" fillId="0" borderId="14" xfId="0" applyFont="1" applyBorder="1" applyAlignment="1">
      <alignment horizontal="center" vertical="center"/>
    </xf>
    <xf numFmtId="0" fontId="42" fillId="16" borderId="13" xfId="0" applyFont="1" applyFill="1" applyBorder="1" applyAlignment="1">
      <alignment vertical="center"/>
    </xf>
    <xf numFmtId="0" fontId="33" fillId="0" borderId="13" xfId="0" applyFont="1" applyBorder="1" applyAlignment="1">
      <alignment vertical="center" wrapText="1"/>
    </xf>
    <xf numFmtId="0" fontId="43" fillId="17" borderId="13" xfId="0" applyFont="1" applyFill="1" applyBorder="1"/>
    <xf numFmtId="0" fontId="21" fillId="8" borderId="14" xfId="0" applyFont="1" applyFill="1" applyBorder="1" applyAlignment="1" applyProtection="1">
      <alignment horizontal="left" vertical="center"/>
      <protection locked="0"/>
    </xf>
    <xf numFmtId="0" fontId="21" fillId="8" borderId="56" xfId="0" applyFont="1" applyFill="1" applyBorder="1" applyAlignment="1" applyProtection="1">
      <alignment horizontal="left" vertical="center"/>
      <protection locked="0"/>
    </xf>
    <xf numFmtId="0" fontId="21" fillId="8" borderId="57" xfId="0" applyFont="1" applyFill="1" applyBorder="1" applyAlignment="1" applyProtection="1">
      <alignment horizontal="left" vertical="center"/>
      <protection locked="0"/>
    </xf>
    <xf numFmtId="0" fontId="14" fillId="12" borderId="58" xfId="0" applyFont="1" applyFill="1" applyBorder="1" applyProtection="1">
      <protection locked="0"/>
    </xf>
    <xf numFmtId="3" fontId="33" fillId="17" borderId="13" xfId="0" applyNumberFormat="1" applyFont="1" applyFill="1" applyBorder="1" applyAlignment="1">
      <alignment horizontal="center" vertical="top"/>
    </xf>
    <xf numFmtId="0" fontId="31" fillId="0" borderId="9" xfId="0" applyFont="1" applyBorder="1" applyAlignment="1">
      <alignment horizontal="left" vertical="center" wrapText="1"/>
    </xf>
    <xf numFmtId="0" fontId="37" fillId="20" borderId="13" xfId="0" applyFont="1" applyFill="1" applyBorder="1" applyAlignment="1">
      <alignment horizontal="center" vertical="center" wrapText="1"/>
    </xf>
    <xf numFmtId="0" fontId="37" fillId="21" borderId="13" xfId="0" applyFont="1" applyFill="1" applyBorder="1" applyProtection="1">
      <protection locked="0"/>
    </xf>
    <xf numFmtId="0" fontId="33" fillId="22" borderId="13" xfId="0" applyFont="1" applyFill="1" applyBorder="1"/>
    <xf numFmtId="167" fontId="37" fillId="23" borderId="13" xfId="0" applyNumberFormat="1" applyFont="1" applyFill="1" applyBorder="1" applyAlignment="1" applyProtection="1">
      <alignment horizontal="center" vertical="center" wrapText="1"/>
      <protection locked="0"/>
    </xf>
    <xf numFmtId="0" fontId="45" fillId="24" borderId="13" xfId="0" applyFont="1" applyFill="1" applyBorder="1" applyAlignment="1" applyProtection="1">
      <alignment vertical="center" wrapText="1"/>
      <protection locked="0"/>
    </xf>
    <xf numFmtId="168" fontId="37" fillId="17" borderId="13" xfId="5" applyNumberFormat="1" applyFont="1" applyFill="1" applyBorder="1" applyAlignment="1" applyProtection="1">
      <alignment horizontal="left" vertical="center"/>
      <protection locked="0"/>
    </xf>
    <xf numFmtId="168" fontId="46" fillId="8" borderId="13" xfId="0" applyNumberFormat="1" applyFont="1" applyFill="1" applyBorder="1"/>
    <xf numFmtId="0" fontId="46" fillId="0" borderId="0" xfId="0" applyFont="1"/>
    <xf numFmtId="0" fontId="46" fillId="22" borderId="13" xfId="0" applyFont="1" applyFill="1" applyBorder="1"/>
    <xf numFmtId="0" fontId="46" fillId="0" borderId="13" xfId="0" applyFont="1" applyBorder="1"/>
    <xf numFmtId="0" fontId="33" fillId="0" borderId="13" xfId="0" applyFont="1" applyBorder="1" applyAlignment="1">
      <alignment wrapText="1"/>
    </xf>
    <xf numFmtId="0" fontId="33" fillId="0" borderId="9" xfId="0" applyFont="1" applyBorder="1" applyAlignment="1">
      <alignment horizontal="center" vertical="center"/>
    </xf>
    <xf numFmtId="0" fontId="14" fillId="0" borderId="13" xfId="6" applyFont="1" applyBorder="1" applyAlignment="1" applyProtection="1">
      <alignment horizontal="left" vertical="center"/>
      <protection locked="0"/>
    </xf>
    <xf numFmtId="0" fontId="38" fillId="25" borderId="62" xfId="6" applyFont="1" applyFill="1" applyBorder="1" applyAlignment="1" applyProtection="1">
      <alignment vertical="center"/>
      <protection locked="0"/>
    </xf>
    <xf numFmtId="0" fontId="14" fillId="0" borderId="41" xfId="6" applyFont="1" applyBorder="1" applyAlignment="1" applyProtection="1">
      <alignment horizontal="center" vertical="center"/>
      <protection locked="0"/>
    </xf>
    <xf numFmtId="0" fontId="37" fillId="17" borderId="42" xfId="0" applyFont="1" applyFill="1" applyBorder="1" applyAlignment="1" applyProtection="1">
      <alignment horizontal="left" vertical="center"/>
      <protection locked="0"/>
    </xf>
    <xf numFmtId="0" fontId="14" fillId="0" borderId="41" xfId="6" applyFont="1" applyBorder="1" applyAlignment="1" applyProtection="1">
      <alignment horizontal="center" vertical="top"/>
      <protection locked="0"/>
    </xf>
    <xf numFmtId="0" fontId="14" fillId="0" borderId="63" xfId="6" applyFont="1" applyBorder="1" applyAlignment="1" applyProtection="1">
      <alignment horizontal="center" vertical="top"/>
      <protection locked="0"/>
    </xf>
    <xf numFmtId="0" fontId="37" fillId="17" borderId="51" xfId="0" applyFont="1" applyFill="1" applyBorder="1" applyAlignment="1" applyProtection="1">
      <alignment horizontal="left" vertical="center"/>
      <protection locked="0"/>
    </xf>
    <xf numFmtId="0" fontId="17" fillId="0" borderId="0" xfId="0" quotePrefix="1" applyFont="1"/>
    <xf numFmtId="0" fontId="44" fillId="0" borderId="14" xfId="0" applyFont="1" applyBorder="1" applyAlignment="1">
      <alignment vertical="center"/>
    </xf>
    <xf numFmtId="0" fontId="21" fillId="8" borderId="27" xfId="0" applyFont="1" applyFill="1" applyBorder="1" applyAlignment="1" applyProtection="1">
      <alignment horizontal="left" vertical="center"/>
      <protection locked="0"/>
    </xf>
    <xf numFmtId="0" fontId="16" fillId="12" borderId="42" xfId="0" applyFont="1" applyFill="1" applyBorder="1" applyAlignment="1">
      <alignment horizontal="center" vertical="center" wrapText="1"/>
    </xf>
    <xf numFmtId="0" fontId="11" fillId="0" borderId="23" xfId="0" applyFont="1" applyBorder="1"/>
    <xf numFmtId="0" fontId="11" fillId="0" borderId="37" xfId="0" applyFont="1" applyBorder="1" applyAlignment="1">
      <alignment horizontal="right"/>
    </xf>
    <xf numFmtId="0" fontId="11" fillId="0" borderId="20" xfId="0" applyFont="1" applyBorder="1"/>
    <xf numFmtId="0" fontId="11" fillId="0" borderId="27" xfId="0" applyFont="1" applyBorder="1"/>
    <xf numFmtId="0" fontId="11" fillId="0" borderId="40" xfId="0" applyFont="1" applyBorder="1"/>
    <xf numFmtId="0" fontId="14" fillId="0" borderId="23" xfId="0" applyFont="1" applyBorder="1" applyAlignment="1">
      <alignment horizontal="center" vertical="center"/>
    </xf>
    <xf numFmtId="3" fontId="14" fillId="8" borderId="17" xfId="0" applyNumberFormat="1" applyFont="1" applyFill="1" applyBorder="1" applyAlignment="1" applyProtection="1">
      <alignment horizontal="center" vertical="top"/>
      <protection locked="0"/>
    </xf>
    <xf numFmtId="0" fontId="14" fillId="0" borderId="10" xfId="0" applyFont="1" applyBorder="1" applyAlignment="1">
      <alignment vertical="center"/>
    </xf>
    <xf numFmtId="0" fontId="44" fillId="0" borderId="13" xfId="0" applyFont="1" applyBorder="1" applyAlignment="1">
      <alignment vertical="center"/>
    </xf>
    <xf numFmtId="43" fontId="21" fillId="11" borderId="18" xfId="1" applyFont="1" applyFill="1" applyBorder="1" applyAlignment="1" applyProtection="1">
      <alignment vertical="center"/>
    </xf>
    <xf numFmtId="0" fontId="14" fillId="0" borderId="8" xfId="9" applyFont="1" applyBorder="1" applyAlignment="1">
      <alignment vertical="center"/>
    </xf>
    <xf numFmtId="0" fontId="22" fillId="10" borderId="64" xfId="0" applyFont="1" applyFill="1" applyBorder="1" applyAlignment="1">
      <alignment vertical="center"/>
    </xf>
    <xf numFmtId="0" fontId="20" fillId="10" borderId="64" xfId="0" applyFont="1" applyFill="1" applyBorder="1" applyAlignment="1">
      <alignment horizontal="center" vertical="center"/>
    </xf>
    <xf numFmtId="0" fontId="24" fillId="14" borderId="13" xfId="0" applyFont="1" applyFill="1" applyBorder="1" applyAlignment="1">
      <alignment horizontal="center" vertical="center" wrapText="1"/>
    </xf>
    <xf numFmtId="0" fontId="27" fillId="6" borderId="13" xfId="0" applyFont="1" applyFill="1" applyBorder="1"/>
    <xf numFmtId="0" fontId="18" fillId="9" borderId="5" xfId="0" applyFont="1" applyFill="1" applyBorder="1" applyAlignment="1">
      <alignment vertical="center"/>
    </xf>
    <xf numFmtId="0" fontId="17" fillId="9" borderId="6" xfId="0" applyFont="1" applyFill="1" applyBorder="1"/>
    <xf numFmtId="0" fontId="17" fillId="9" borderId="7" xfId="0" applyFont="1" applyFill="1" applyBorder="1"/>
    <xf numFmtId="0" fontId="18" fillId="10" borderId="5" xfId="0" applyFont="1" applyFill="1" applyBorder="1" applyAlignment="1">
      <alignment horizontal="center" vertical="center"/>
    </xf>
    <xf numFmtId="0" fontId="17" fillId="9" borderId="4" xfId="0" applyFont="1" applyFill="1" applyBorder="1"/>
    <xf numFmtId="0" fontId="31" fillId="0" borderId="3" xfId="0" applyFont="1" applyBorder="1" applyAlignment="1">
      <alignment horizontal="left" vertical="center" wrapText="1"/>
    </xf>
    <xf numFmtId="0" fontId="11" fillId="0" borderId="0" xfId="0" applyFont="1" applyAlignment="1">
      <alignment horizontal="left" vertical="top"/>
    </xf>
    <xf numFmtId="0" fontId="11" fillId="0" borderId="0" xfId="0" applyFont="1" applyAlignment="1">
      <alignment vertical="top"/>
    </xf>
    <xf numFmtId="0" fontId="36" fillId="0" borderId="4" xfId="0" applyFont="1" applyBorder="1" applyAlignment="1">
      <alignment vertical="top"/>
    </xf>
    <xf numFmtId="0" fontId="11" fillId="0" borderId="0" xfId="0" applyFont="1" applyAlignment="1">
      <alignment horizontal="left" vertical="top" wrapText="1"/>
    </xf>
    <xf numFmtId="0" fontId="36" fillId="0" borderId="6" xfId="0" applyFont="1" applyBorder="1" applyAlignment="1">
      <alignment vertical="top"/>
    </xf>
    <xf numFmtId="0" fontId="36" fillId="0" borderId="7" xfId="0" applyFont="1" applyBorder="1" applyAlignment="1">
      <alignment vertical="top"/>
    </xf>
    <xf numFmtId="0" fontId="11" fillId="0" borderId="0" xfId="0" applyFont="1" applyAlignment="1">
      <alignment horizontal="center"/>
    </xf>
    <xf numFmtId="0" fontId="11" fillId="0" borderId="0" xfId="0" applyFont="1"/>
    <xf numFmtId="0" fontId="12" fillId="0" borderId="0" xfId="0" applyFont="1" applyAlignment="1">
      <alignment horizontal="center"/>
    </xf>
    <xf numFmtId="0" fontId="11" fillId="0" borderId="3" xfId="0" applyFont="1" applyBorder="1" applyAlignment="1">
      <alignment horizontal="left" vertical="center"/>
    </xf>
    <xf numFmtId="0" fontId="11" fillId="0" borderId="9"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34" fillId="0" borderId="7" xfId="0" applyFont="1" applyBorder="1" applyAlignment="1">
      <alignment horizontal="left" vertical="center"/>
    </xf>
    <xf numFmtId="0" fontId="16" fillId="8" borderId="13" xfId="0" applyFont="1" applyFill="1" applyBorder="1" applyAlignment="1">
      <alignment horizontal="center" vertical="center"/>
    </xf>
    <xf numFmtId="0" fontId="24" fillId="13" borderId="13" xfId="0" applyFont="1" applyFill="1" applyBorder="1" applyAlignment="1">
      <alignment horizontal="center" vertical="center" wrapText="1"/>
    </xf>
    <xf numFmtId="0" fontId="24" fillId="6" borderId="13" xfId="0" applyFont="1" applyFill="1" applyBorder="1" applyAlignment="1">
      <alignment horizontal="center" vertical="top"/>
    </xf>
    <xf numFmtId="0" fontId="39" fillId="18" borderId="27" xfId="0" applyFont="1" applyFill="1" applyBorder="1" applyAlignment="1">
      <alignment horizontal="center" vertical="top"/>
    </xf>
    <xf numFmtId="0" fontId="39" fillId="18" borderId="24" xfId="0" applyFont="1" applyFill="1" applyBorder="1" applyAlignment="1">
      <alignment horizontal="center" vertical="top"/>
    </xf>
    <xf numFmtId="0" fontId="29" fillId="6" borderId="28" xfId="0" applyFont="1" applyFill="1" applyBorder="1" applyAlignment="1" applyProtection="1">
      <alignment vertical="center"/>
      <protection locked="0"/>
    </xf>
    <xf numFmtId="0" fontId="27" fillId="6" borderId="29" xfId="0" applyFont="1" applyFill="1" applyBorder="1" applyProtection="1">
      <protection locked="0"/>
    </xf>
    <xf numFmtId="0" fontId="27" fillId="6" borderId="30" xfId="0" applyFont="1" applyFill="1" applyBorder="1" applyProtection="1">
      <protection locked="0"/>
    </xf>
    <xf numFmtId="0" fontId="27" fillId="6" borderId="31" xfId="0" applyFont="1" applyFill="1" applyBorder="1" applyProtection="1">
      <protection locked="0"/>
    </xf>
    <xf numFmtId="0" fontId="28" fillId="6" borderId="13" xfId="0" applyFont="1" applyFill="1" applyBorder="1" applyAlignment="1">
      <alignment horizontal="center"/>
    </xf>
    <xf numFmtId="0" fontId="24" fillId="6" borderId="24" xfId="0" applyFont="1" applyFill="1" applyBorder="1" applyAlignment="1">
      <alignment horizontal="center"/>
    </xf>
    <xf numFmtId="0" fontId="14" fillId="0" borderId="0" xfId="0" applyFont="1" applyAlignment="1" applyProtection="1">
      <alignment horizontal="left"/>
      <protection locked="0"/>
    </xf>
    <xf numFmtId="0" fontId="38" fillId="25" borderId="59" xfId="6" applyFont="1" applyFill="1" applyBorder="1" applyAlignment="1" applyProtection="1">
      <alignment horizontal="left" vertical="center"/>
      <protection locked="0"/>
    </xf>
    <xf numFmtId="0" fontId="38" fillId="25" borderId="60" xfId="6" applyFont="1" applyFill="1" applyBorder="1" applyAlignment="1" applyProtection="1">
      <alignment horizontal="left" vertical="center"/>
      <protection locked="0"/>
    </xf>
    <xf numFmtId="0" fontId="38" fillId="25" borderId="61" xfId="6" applyFont="1" applyFill="1" applyBorder="1" applyAlignment="1" applyProtection="1">
      <alignment horizontal="left" vertical="center"/>
      <protection locked="0"/>
    </xf>
    <xf numFmtId="0" fontId="14" fillId="0" borderId="13" xfId="6" applyFont="1" applyBorder="1" applyAlignment="1" applyProtection="1">
      <alignment horizontal="left"/>
      <protection locked="0"/>
    </xf>
    <xf numFmtId="0" fontId="14" fillId="0" borderId="43" xfId="6" applyFont="1" applyBorder="1" applyProtection="1">
      <protection locked="0"/>
    </xf>
  </cellXfs>
  <cellStyles count="10">
    <cellStyle name="Comma" xfId="1" builtinId="3"/>
    <cellStyle name="Comma 2" xfId="5" xr:uid="{F882211E-AD95-4581-A71B-9662B89BE334}"/>
    <cellStyle name="Hyperlink" xfId="8" builtinId="8"/>
    <cellStyle name="Normal" xfId="0" builtinId="0"/>
    <cellStyle name="Normal 2" xfId="6" xr:uid="{F5E4F733-59B7-48CB-90B2-79B7703BACD4}"/>
    <cellStyle name="Normal 3" xfId="3" xr:uid="{A0FDFCDC-09BA-4C83-A79A-0A7E5ED3F7C1}"/>
    <cellStyle name="Normal 4" xfId="9" xr:uid="{52929C6A-3B53-4F25-B7E0-5901B4AB7C30}"/>
    <cellStyle name="Normal 8" xfId="4" xr:uid="{4D152C2E-2044-414B-B61F-6CCB9A83866E}"/>
    <cellStyle name="Percent" xfId="2" builtinId="5"/>
    <cellStyle name="Percent 2" xfId="7" xr:uid="{9187B067-6FDC-4050-AFE9-838B3E45B946}"/>
  </cellStyles>
  <dxfs count="4">
    <dxf>
      <font>
        <strike val="0"/>
        <outline val="0"/>
        <shadow val="0"/>
        <u val="none"/>
        <vertAlign val="baseline"/>
        <sz val="10"/>
        <color theme="1"/>
        <name val="Cambria"/>
        <family val="1"/>
        <scheme val="none"/>
      </font>
    </dxf>
    <dxf>
      <font>
        <strike val="0"/>
        <outline val="0"/>
        <shadow val="0"/>
        <u val="none"/>
        <vertAlign val="baseline"/>
        <sz val="10"/>
        <color theme="1"/>
        <name val="Cambria"/>
        <family val="1"/>
        <scheme val="none"/>
      </font>
    </dxf>
    <dxf>
      <font>
        <strike val="0"/>
        <outline val="0"/>
        <shadow val="0"/>
        <u val="none"/>
        <vertAlign val="baseline"/>
        <sz val="10"/>
        <color theme="1"/>
        <name val="Cambria"/>
        <family val="1"/>
        <scheme val="none"/>
      </font>
    </dxf>
    <dxf>
      <font>
        <strike val="0"/>
        <outline val="0"/>
        <shadow val="0"/>
        <u val="none"/>
        <vertAlign val="baseline"/>
        <sz val="10"/>
        <color theme="0"/>
        <name val="Cambria"/>
        <family val="1"/>
        <scheme val="none"/>
      </font>
      <fill>
        <patternFill patternType="solid">
          <fgColor indexed="64"/>
          <bgColor theme="8" tint="-0.499984740745262"/>
        </patternFill>
      </fill>
    </dxf>
  </dxfs>
  <tableStyles count="0" defaultTableStyle="TableStyleMedium2" defaultPivotStyle="PivotStyleLight16"/>
  <colors>
    <mruColors>
      <color rgb="FFFFFFB7"/>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295834</xdr:colOff>
      <xdr:row>1</xdr:row>
      <xdr:rowOff>67983</xdr:rowOff>
    </xdr:from>
    <xdr:ext cx="2984500" cy="261620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4587687" y="247277"/>
          <a:ext cx="2984500" cy="2616200"/>
        </a:xfrm>
        <a:prstGeom prst="rect">
          <a:avLst/>
        </a:prstGeom>
        <a:noFill/>
      </xdr:spPr>
    </xdr:pic>
    <xdr:clientData fLocksWithSheet="0"/>
  </xdr:oneCellAnchor>
  <xdr:oneCellAnchor>
    <xdr:from>
      <xdr:col>10</xdr:col>
      <xdr:colOff>1309075</xdr:colOff>
      <xdr:row>12</xdr:row>
      <xdr:rowOff>130346</xdr:rowOff>
    </xdr:from>
    <xdr:ext cx="800100" cy="302799"/>
    <xdr:sp macro="" textlink="">
      <xdr:nvSpPr>
        <xdr:cNvPr id="3" name="Shape 3">
          <a:extLst>
            <a:ext uri="{FF2B5EF4-FFF2-40B4-BE49-F238E27FC236}">
              <a16:creationId xmlns:a16="http://schemas.microsoft.com/office/drawing/2014/main" id="{00000000-0008-0000-0000-000003000000}"/>
            </a:ext>
          </a:extLst>
        </xdr:cNvPr>
        <xdr:cNvSpPr txBox="1"/>
      </xdr:nvSpPr>
      <xdr:spPr>
        <a:xfrm>
          <a:off x="6755134" y="2315493"/>
          <a:ext cx="800100" cy="3027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oneCellAnchor>
    <xdr:from>
      <xdr:col>1</xdr:col>
      <xdr:colOff>234763</xdr:colOff>
      <xdr:row>10</xdr:row>
      <xdr:rowOff>100853</xdr:rowOff>
    </xdr:from>
    <xdr:ext cx="638175" cy="63817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xfrm>
          <a:off x="514910" y="1882588"/>
          <a:ext cx="638175" cy="638175"/>
        </a:xfrm>
        <a:prstGeom prst="rect">
          <a:avLst/>
        </a:prstGeom>
        <a:noFill/>
      </xdr:spPr>
    </xdr:pic>
    <xdr:clientData fLocksWithSheet="0"/>
  </xdr:oneCellAnchor>
  <xdr:twoCellAnchor editAs="oneCell">
    <xdr:from>
      <xdr:col>3</xdr:col>
      <xdr:colOff>470593</xdr:colOff>
      <xdr:row>10</xdr:row>
      <xdr:rowOff>69240</xdr:rowOff>
    </xdr:from>
    <xdr:to>
      <xdr:col>5</xdr:col>
      <xdr:colOff>939126</xdr:colOff>
      <xdr:row>14</xdr:row>
      <xdr:rowOff>115226</xdr:rowOff>
    </xdr:to>
    <xdr:pic>
      <xdr:nvPicPr>
        <xdr:cNvPr id="5" name="Picture 4">
          <a:extLst>
            <a:ext uri="{FF2B5EF4-FFF2-40B4-BE49-F238E27FC236}">
              <a16:creationId xmlns:a16="http://schemas.microsoft.com/office/drawing/2014/main" id="{6A0C89FA-ABA9-4DDF-9228-D869728F804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7491" t="19049" r="7115" b="26631"/>
        <a:stretch/>
      </xdr:blipFill>
      <xdr:spPr>
        <a:xfrm>
          <a:off x="1759269" y="1850975"/>
          <a:ext cx="1656357" cy="8079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MPL\Drives\E%20Drive\MFIN%20(Micrometer)\FY%2024\Q1\DCT%20NBFC%20MFI_Q1%20FY%2023-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icanfinserve-my.sharepoint.com/personal/vikash_kumar_sican_in/Documents/Access%20Development%20Services/2023-24/Final%20Version/Vijaylakshmi-Das-Award-for-Small-MFOs_Form%20FY24%2029%20Jul_5.30%20P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ata"/>
      <sheetName val="Instructions"/>
      <sheetName val="info"/>
      <sheetName val="0_ContactDetails"/>
      <sheetName val="QualityCheck"/>
      <sheetName val="1_Overview"/>
      <sheetName val="2_Equity"/>
      <sheetName val="3_Impetus"/>
      <sheetName val="4_PortfolioBreakUp"/>
      <sheetName val="5_Rating"/>
      <sheetName val="6_ProductPricing"/>
      <sheetName val="7_PricingForQuarter"/>
      <sheetName val="8_PricingNew"/>
      <sheetName val="9_HR"/>
      <sheetName val="10_ALM"/>
      <sheetName val="11_Borrowing"/>
      <sheetName val="12_FinancialRatios"/>
      <sheetName val="13_DataForRBI"/>
      <sheetName val="Glossary"/>
    </sheetNames>
    <sheetDataSet>
      <sheetData sheetId="0"/>
      <sheetData sheetId="1"/>
      <sheetData sheetId="2"/>
      <sheetData sheetId="3"/>
      <sheetData sheetId="4"/>
      <sheetData sheetId="5"/>
      <sheetData sheetId="6"/>
      <sheetData sheetId="7"/>
      <sheetData sheetId="8"/>
      <sheetData sheetId="9">
        <row r="2">
          <cell r="AI2" t="str">
            <v>C1</v>
          </cell>
        </row>
        <row r="3">
          <cell r="AI3" t="str">
            <v>C2</v>
          </cell>
        </row>
        <row r="4">
          <cell r="AI4" t="str">
            <v>C3</v>
          </cell>
        </row>
        <row r="5">
          <cell r="AI5" t="str">
            <v>C4</v>
          </cell>
        </row>
        <row r="6">
          <cell r="AI6" t="str">
            <v>C5</v>
          </cell>
        </row>
        <row r="7">
          <cell r="AI7" t="str">
            <v>C6</v>
          </cell>
        </row>
        <row r="8">
          <cell r="AI8" t="str">
            <v>C7</v>
          </cell>
        </row>
        <row r="9">
          <cell r="AI9" t="str">
            <v>C8</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sheetName val="Glossary"/>
      <sheetName val="Quantitative"/>
      <sheetName val="Portfolio at a glance"/>
      <sheetName val="Governance"/>
      <sheetName val="Qualitative"/>
      <sheetName val="Score &amp; Weightage"/>
      <sheetName val="Compiled Data"/>
      <sheetName val="Score Calculation"/>
      <sheetName val="Final Score"/>
      <sheetName val="Working&gt;List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B2" t="str">
            <v>Sec 25 / Sec 8</v>
          </cell>
        </row>
        <row r="3">
          <cell r="B3" t="str">
            <v>NBFC</v>
          </cell>
        </row>
        <row r="4">
          <cell r="B4" t="str">
            <v>NBFC-MFI</v>
          </cell>
        </row>
        <row r="5">
          <cell r="B5" t="str">
            <v>Society</v>
          </cell>
        </row>
        <row r="6">
          <cell r="B6" t="str">
            <v>Trust</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C381A1-0A23-4FBD-A948-874E50D92191}" name="Table13" displayName="Table13" ref="B1:C31" totalsRowShown="0" headerRowDxfId="3" dataDxfId="2">
  <sortState xmlns:xlrd2="http://schemas.microsoft.com/office/spreadsheetml/2017/richdata2" ref="B2:C23">
    <sortCondition ref="B5"/>
  </sortState>
  <tableColumns count="2">
    <tableColumn id="1" xr3:uid="{1F80AB7C-96BC-4C42-B7C2-53CDF03E241C}" name="Indicator" dataDxfId="1"/>
    <tableColumn id="2" xr3:uid="{3EA97B01-5101-4A8B-8940-AC9054AD72EA}" name="Definition" dataDxfId="0"/>
  </tableColumns>
  <tableStyleInfo name="TableStyleLight16"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fiawards@accessassist.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iti.gov.in/sites/default/files/2022-09/List-of-Aspirational-Distric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AE914"/>
  <sheetViews>
    <sheetView showGridLines="0" topLeftCell="A22" zoomScale="85" zoomScaleNormal="85" workbookViewId="0">
      <selection activeCell="N12" sqref="N12"/>
    </sheetView>
  </sheetViews>
  <sheetFormatPr defaultColWidth="14.42578125" defaultRowHeight="15" customHeight="1" x14ac:dyDescent="0.2"/>
  <cols>
    <col min="1" max="1" width="4.140625" style="6" customWidth="1"/>
    <col min="2" max="2" width="6.140625" style="6" customWidth="1"/>
    <col min="3" max="5" width="8.85546875" style="6" customWidth="1"/>
    <col min="6" max="6" width="15.28515625" style="6" customWidth="1"/>
    <col min="7" max="7" width="11.85546875" style="6" customWidth="1"/>
    <col min="8" max="10" width="8.85546875" style="6" customWidth="1"/>
    <col min="11" max="11" width="44.85546875" style="6" customWidth="1"/>
    <col min="12" max="12" width="8.85546875" style="6" customWidth="1"/>
    <col min="13" max="13" width="13.140625" style="6" customWidth="1"/>
    <col min="14" max="27" width="8.85546875" style="6" customWidth="1"/>
    <col min="28" max="28" width="11.42578125" style="6" customWidth="1"/>
    <col min="29" max="16384" width="14.42578125" style="6"/>
  </cols>
  <sheetData>
    <row r="1" spans="1:19" ht="14.25" x14ac:dyDescent="0.2">
      <c r="A1" s="22"/>
    </row>
    <row r="2" spans="1:19" ht="14.25" x14ac:dyDescent="0.2">
      <c r="A2" s="22"/>
    </row>
    <row r="3" spans="1:19" ht="14.25" x14ac:dyDescent="0.2">
      <c r="A3" s="22"/>
    </row>
    <row r="4" spans="1:19" ht="14.25" x14ac:dyDescent="0.2">
      <c r="A4" s="22"/>
    </row>
    <row r="5" spans="1:19" ht="14.25" x14ac:dyDescent="0.2">
      <c r="A5" s="22"/>
    </row>
    <row r="6" spans="1:19" ht="14.25" x14ac:dyDescent="0.2">
      <c r="A6" s="22"/>
    </row>
    <row r="7" spans="1:19" ht="13.5" customHeight="1" x14ac:dyDescent="0.2">
      <c r="A7" s="22"/>
      <c r="G7" s="267"/>
      <c r="H7" s="268"/>
      <c r="I7" s="268"/>
      <c r="J7" s="268"/>
      <c r="K7" s="268"/>
      <c r="L7" s="268"/>
      <c r="M7" s="268"/>
      <c r="N7" s="268"/>
      <c r="O7" s="268"/>
      <c r="P7" s="268"/>
    </row>
    <row r="8" spans="1:19" ht="14.25" x14ac:dyDescent="0.2">
      <c r="A8" s="22"/>
      <c r="G8" s="268"/>
      <c r="H8" s="268"/>
      <c r="I8" s="268"/>
      <c r="J8" s="268"/>
      <c r="K8" s="268"/>
      <c r="L8" s="268"/>
      <c r="M8" s="268"/>
      <c r="N8" s="268"/>
      <c r="O8" s="268"/>
      <c r="P8" s="268"/>
    </row>
    <row r="9" spans="1:19" ht="14.25" x14ac:dyDescent="0.2">
      <c r="A9" s="22"/>
      <c r="G9" s="268"/>
      <c r="H9" s="268"/>
      <c r="I9" s="268"/>
      <c r="J9" s="268"/>
      <c r="K9" s="268"/>
      <c r="L9" s="268"/>
      <c r="M9" s="268"/>
      <c r="N9" s="268"/>
      <c r="O9" s="268"/>
      <c r="P9" s="268"/>
    </row>
    <row r="10" spans="1:19" ht="14.25" x14ac:dyDescent="0.2">
      <c r="A10" s="22"/>
      <c r="B10" s="269" t="s">
        <v>0</v>
      </c>
      <c r="C10" s="268"/>
      <c r="E10" s="25" t="s">
        <v>218</v>
      </c>
      <c r="G10" s="268"/>
      <c r="H10" s="268"/>
      <c r="I10" s="268"/>
      <c r="J10" s="268"/>
      <c r="K10" s="268"/>
      <c r="L10" s="268"/>
      <c r="M10" s="268"/>
      <c r="N10" s="268"/>
      <c r="O10" s="268"/>
      <c r="P10" s="268"/>
      <c r="R10" s="269"/>
      <c r="S10" s="268"/>
    </row>
    <row r="11" spans="1:19" ht="14.25" x14ac:dyDescent="0.2">
      <c r="A11" s="22"/>
    </row>
    <row r="12" spans="1:19" ht="18" x14ac:dyDescent="0.25">
      <c r="A12" s="22"/>
      <c r="R12" s="23"/>
    </row>
    <row r="13" spans="1:19" ht="14.25" x14ac:dyDescent="0.2">
      <c r="A13" s="22"/>
    </row>
    <row r="14" spans="1:19" ht="14.25" x14ac:dyDescent="0.2">
      <c r="A14" s="22"/>
    </row>
    <row r="15" spans="1:19" ht="14.25" x14ac:dyDescent="0.2">
      <c r="A15" s="22"/>
    </row>
    <row r="16" spans="1:19" ht="14.25" x14ac:dyDescent="0.2">
      <c r="A16" s="22"/>
    </row>
    <row r="17" spans="1:31" ht="15.75" x14ac:dyDescent="0.25">
      <c r="A17" s="22"/>
      <c r="I17" s="24" t="s">
        <v>384</v>
      </c>
      <c r="J17" s="24"/>
      <c r="K17" s="24"/>
      <c r="L17" s="24"/>
      <c r="M17" s="24"/>
      <c r="N17" s="24"/>
      <c r="O17" s="24"/>
      <c r="P17" s="24"/>
      <c r="Q17" s="24"/>
      <c r="R17" s="24"/>
      <c r="S17" s="24"/>
      <c r="T17" s="24"/>
      <c r="U17" s="24"/>
      <c r="V17" s="24"/>
      <c r="W17" s="24"/>
      <c r="X17" s="24"/>
      <c r="Y17" s="24"/>
      <c r="Z17" s="24"/>
      <c r="AA17" s="24"/>
      <c r="AB17" s="24"/>
    </row>
    <row r="18" spans="1:31" ht="14.25" x14ac:dyDescent="0.2">
      <c r="A18" s="22"/>
    </row>
    <row r="19" spans="1:31" s="85" customFormat="1" ht="15.75" x14ac:dyDescent="0.25">
      <c r="A19" s="160" t="s">
        <v>1</v>
      </c>
      <c r="B19" s="161" t="s">
        <v>2</v>
      </c>
      <c r="C19" s="162"/>
      <c r="D19" s="162"/>
      <c r="E19" s="162"/>
      <c r="F19" s="162"/>
      <c r="G19" s="162"/>
      <c r="H19" s="162"/>
      <c r="I19" s="162"/>
      <c r="J19" s="162"/>
      <c r="K19" s="163"/>
    </row>
    <row r="20" spans="1:31" s="86" customFormat="1" ht="15.75" x14ac:dyDescent="0.25">
      <c r="A20" s="270" t="s">
        <v>396</v>
      </c>
      <c r="B20" s="271"/>
      <c r="C20" s="271"/>
      <c r="D20" s="271"/>
      <c r="E20" s="271"/>
      <c r="F20" s="271"/>
      <c r="G20" s="271"/>
      <c r="H20" s="271"/>
      <c r="I20" s="271"/>
      <c r="J20" s="271"/>
      <c r="K20" s="272"/>
    </row>
    <row r="21" spans="1:31" s="86" customFormat="1" ht="31.5" customHeight="1" x14ac:dyDescent="0.25">
      <c r="A21" s="273" t="s">
        <v>398</v>
      </c>
      <c r="B21" s="274"/>
      <c r="C21" s="274"/>
      <c r="D21" s="274"/>
      <c r="E21" s="274"/>
      <c r="F21" s="274"/>
      <c r="G21" s="274"/>
      <c r="H21" s="274"/>
      <c r="I21" s="274"/>
      <c r="J21" s="274"/>
      <c r="K21" s="275"/>
    </row>
    <row r="22" spans="1:31" s="86" customFormat="1" ht="15.6" customHeight="1" x14ac:dyDescent="0.25">
      <c r="A22" s="164" t="s">
        <v>397</v>
      </c>
      <c r="B22" s="165"/>
      <c r="C22" s="165"/>
      <c r="D22" s="165"/>
      <c r="E22" s="165"/>
      <c r="F22" s="165"/>
      <c r="G22" s="165"/>
      <c r="H22" s="165"/>
      <c r="I22" s="165"/>
      <c r="J22" s="166"/>
      <c r="K22" s="167"/>
    </row>
    <row r="23" spans="1:31" s="86" customFormat="1" ht="15.95" customHeight="1" x14ac:dyDescent="0.25">
      <c r="A23" s="276" t="s">
        <v>385</v>
      </c>
      <c r="B23" s="277"/>
      <c r="C23" s="277"/>
      <c r="D23" s="277"/>
      <c r="E23" s="277"/>
      <c r="F23" s="277"/>
      <c r="G23" s="277"/>
      <c r="H23" s="277"/>
      <c r="I23" s="277"/>
      <c r="J23" s="277"/>
      <c r="K23" s="278"/>
    </row>
    <row r="24" spans="1:31" s="85" customFormat="1" ht="15.95" customHeight="1" x14ac:dyDescent="0.25">
      <c r="A24" s="87"/>
    </row>
    <row r="25" spans="1:31" s="85" customFormat="1" ht="15.95" customHeight="1" x14ac:dyDescent="0.25">
      <c r="A25" s="171" t="s">
        <v>3</v>
      </c>
      <c r="B25" s="172" t="s">
        <v>4</v>
      </c>
      <c r="C25" s="173"/>
      <c r="D25" s="173"/>
      <c r="E25" s="173"/>
      <c r="F25" s="173"/>
      <c r="G25" s="173"/>
      <c r="H25" s="173"/>
      <c r="I25" s="173"/>
      <c r="J25" s="173"/>
      <c r="K25" s="240"/>
      <c r="L25" s="6"/>
      <c r="M25" s="6"/>
      <c r="N25" s="6"/>
      <c r="O25" s="6"/>
      <c r="P25" s="6"/>
      <c r="Q25" s="6"/>
      <c r="R25" s="6"/>
      <c r="S25" s="6"/>
      <c r="T25" s="6"/>
    </row>
    <row r="26" spans="1:31" s="85" customFormat="1" ht="15.95" customHeight="1" x14ac:dyDescent="0.25">
      <c r="A26" s="241">
        <v>1</v>
      </c>
      <c r="B26" s="165" t="s">
        <v>369</v>
      </c>
      <c r="C26" s="165"/>
      <c r="D26" s="165"/>
      <c r="E26" s="165"/>
      <c r="F26" s="165"/>
      <c r="G26" s="165"/>
      <c r="H26" s="165"/>
      <c r="I26" s="165"/>
      <c r="J26" s="165"/>
      <c r="K26" s="242"/>
      <c r="L26" s="6"/>
      <c r="M26" s="6"/>
      <c r="N26" s="6"/>
      <c r="O26" s="6"/>
      <c r="P26" s="6"/>
      <c r="Q26" s="6"/>
      <c r="R26" s="6"/>
      <c r="S26" s="6"/>
      <c r="T26" s="6"/>
    </row>
    <row r="27" spans="1:31" s="85" customFormat="1" ht="15.95" customHeight="1" x14ac:dyDescent="0.25">
      <c r="A27" s="241">
        <v>2</v>
      </c>
      <c r="B27" s="165" t="s">
        <v>399</v>
      </c>
      <c r="C27" s="165"/>
      <c r="D27" s="165"/>
      <c r="E27" s="165"/>
      <c r="F27" s="165"/>
      <c r="G27" s="165"/>
      <c r="H27" s="165"/>
      <c r="I27" s="165"/>
      <c r="J27" s="165"/>
      <c r="K27" s="242"/>
      <c r="L27" s="6"/>
      <c r="M27" s="6"/>
      <c r="N27" s="6"/>
      <c r="O27" s="6"/>
      <c r="P27" s="6"/>
      <c r="Q27" s="6"/>
      <c r="R27" s="6"/>
      <c r="S27" s="6"/>
      <c r="T27" s="6"/>
    </row>
    <row r="28" spans="1:31" s="85" customFormat="1" ht="15.95" customHeight="1" x14ac:dyDescent="0.25">
      <c r="A28" s="241">
        <v>3</v>
      </c>
      <c r="B28" s="165" t="s">
        <v>400</v>
      </c>
      <c r="C28" s="165"/>
      <c r="D28" s="165"/>
      <c r="E28" s="165"/>
      <c r="F28" s="165"/>
      <c r="G28" s="165"/>
      <c r="H28" s="165"/>
      <c r="I28" s="165"/>
      <c r="J28" s="165"/>
      <c r="K28" s="242"/>
      <c r="L28" s="6"/>
      <c r="M28" s="6"/>
      <c r="N28" s="6"/>
      <c r="O28" s="6"/>
      <c r="P28" s="6"/>
      <c r="Q28" s="6"/>
      <c r="R28" s="6"/>
      <c r="S28" s="6"/>
      <c r="T28" s="6"/>
    </row>
    <row r="29" spans="1:31" s="85" customFormat="1" ht="15.95" customHeight="1" x14ac:dyDescent="0.25">
      <c r="A29" s="241">
        <v>4</v>
      </c>
      <c r="B29" s="165" t="s">
        <v>491</v>
      </c>
      <c r="C29" s="165"/>
      <c r="D29" s="165"/>
      <c r="E29" s="165"/>
      <c r="F29" s="165"/>
      <c r="G29" s="165"/>
      <c r="H29" s="165"/>
      <c r="I29" s="165"/>
      <c r="J29" s="165"/>
      <c r="K29" s="242"/>
      <c r="L29" s="6"/>
      <c r="M29" s="6"/>
      <c r="N29" s="6"/>
      <c r="O29" s="6"/>
      <c r="P29" s="6"/>
      <c r="Q29" s="6"/>
      <c r="R29" s="6"/>
      <c r="S29" s="6"/>
      <c r="T29" s="6"/>
    </row>
    <row r="30" spans="1:31" s="85" customFormat="1" ht="15.95" customHeight="1" x14ac:dyDescent="0.25">
      <c r="A30" s="243">
        <v>5</v>
      </c>
      <c r="B30" s="176" t="s">
        <v>401</v>
      </c>
      <c r="C30" s="176"/>
      <c r="D30" s="176"/>
      <c r="E30" s="176"/>
      <c r="F30" s="176"/>
      <c r="G30" s="176"/>
      <c r="H30" s="176"/>
      <c r="I30" s="176"/>
      <c r="J30" s="176"/>
      <c r="K30" s="244"/>
      <c r="L30" s="6"/>
      <c r="M30" s="6"/>
      <c r="N30" s="6"/>
      <c r="O30" s="6"/>
      <c r="P30" s="6"/>
      <c r="Q30" s="6"/>
      <c r="R30" s="6"/>
      <c r="S30" s="6"/>
      <c r="T30" s="6"/>
    </row>
    <row r="31" spans="1:31" s="85" customFormat="1" ht="15.95" customHeight="1" x14ac:dyDescent="0.25">
      <c r="A31" s="170"/>
      <c r="B31" s="6"/>
      <c r="C31" s="6"/>
      <c r="D31" s="6"/>
      <c r="E31" s="6"/>
      <c r="F31" s="6"/>
      <c r="G31" s="6"/>
      <c r="H31" s="6"/>
      <c r="I31" s="6"/>
      <c r="J31" s="6"/>
      <c r="K31" s="6"/>
      <c r="L31" s="6"/>
      <c r="M31" s="6"/>
      <c r="N31" s="6"/>
      <c r="O31" s="6"/>
      <c r="P31" s="6"/>
      <c r="Q31" s="6"/>
      <c r="R31" s="6"/>
      <c r="S31" s="6"/>
      <c r="T31" s="6"/>
    </row>
    <row r="32" spans="1:31" s="85" customFormat="1" ht="15.95" customHeight="1" x14ac:dyDescent="0.25">
      <c r="A32" s="171" t="s">
        <v>5</v>
      </c>
      <c r="B32" s="172" t="s">
        <v>6</v>
      </c>
      <c r="C32" s="173"/>
      <c r="D32" s="173"/>
      <c r="E32" s="173"/>
      <c r="F32" s="173"/>
      <c r="G32" s="173"/>
      <c r="H32" s="173"/>
      <c r="I32" s="173"/>
      <c r="J32" s="173"/>
      <c r="K32" s="173"/>
      <c r="L32" s="173"/>
      <c r="M32" s="173"/>
      <c r="N32" s="173"/>
      <c r="O32" s="173"/>
      <c r="P32" s="173"/>
      <c r="Q32" s="173"/>
      <c r="R32" s="173"/>
      <c r="S32" s="173"/>
      <c r="T32" s="173"/>
      <c r="U32" s="89"/>
      <c r="V32" s="90"/>
      <c r="W32" s="90"/>
      <c r="X32" s="90"/>
      <c r="Y32" s="90"/>
      <c r="Z32" s="90"/>
      <c r="AA32" s="90"/>
      <c r="AB32" s="90"/>
      <c r="AC32" s="90"/>
      <c r="AD32" s="90"/>
      <c r="AE32" s="90"/>
    </row>
    <row r="33" spans="1:31" s="85" customFormat="1" ht="15.95" customHeight="1" x14ac:dyDescent="0.25">
      <c r="A33" s="184"/>
      <c r="B33" s="188" t="s">
        <v>402</v>
      </c>
      <c r="C33" s="188"/>
      <c r="D33" s="165"/>
      <c r="E33" s="165"/>
      <c r="F33" s="165"/>
      <c r="G33" s="165"/>
      <c r="H33" s="165"/>
      <c r="I33" s="165"/>
      <c r="J33" s="165"/>
      <c r="K33" s="165"/>
      <c r="L33" s="165"/>
      <c r="M33" s="165"/>
      <c r="N33" s="165"/>
      <c r="O33" s="165"/>
      <c r="P33" s="165"/>
      <c r="Q33" s="165"/>
      <c r="R33" s="165"/>
      <c r="S33" s="165"/>
      <c r="T33" s="165"/>
      <c r="U33" s="91"/>
      <c r="V33" s="90"/>
      <c r="W33" s="90"/>
      <c r="X33" s="90"/>
      <c r="Y33" s="90"/>
      <c r="Z33" s="90"/>
      <c r="AA33" s="90"/>
      <c r="AB33" s="90"/>
      <c r="AC33" s="90"/>
      <c r="AD33" s="90"/>
      <c r="AE33" s="90"/>
    </row>
    <row r="34" spans="1:31" s="85" customFormat="1" ht="15.95" customHeight="1" x14ac:dyDescent="0.25">
      <c r="A34" s="184"/>
      <c r="B34" s="188" t="s">
        <v>403</v>
      </c>
      <c r="C34" s="188"/>
      <c r="D34" s="165"/>
      <c r="E34" s="165"/>
      <c r="F34" s="165"/>
      <c r="G34" s="165"/>
      <c r="H34" s="165"/>
      <c r="I34" s="165"/>
      <c r="J34" s="165"/>
      <c r="K34" s="165"/>
      <c r="L34" s="165"/>
      <c r="M34" s="165"/>
      <c r="N34" s="165"/>
      <c r="O34" s="165"/>
      <c r="P34" s="165"/>
      <c r="Q34" s="165"/>
      <c r="R34" s="165"/>
      <c r="S34" s="165"/>
      <c r="T34" s="165"/>
      <c r="U34" s="91"/>
      <c r="V34" s="90"/>
      <c r="W34" s="90"/>
      <c r="X34" s="90"/>
      <c r="Y34" s="90"/>
      <c r="Z34" s="90"/>
      <c r="AA34" s="90"/>
      <c r="AB34" s="90"/>
      <c r="AC34" s="90"/>
      <c r="AD34" s="90"/>
      <c r="AE34" s="90"/>
    </row>
    <row r="35" spans="1:31" s="85" customFormat="1" ht="15.95" customHeight="1" x14ac:dyDescent="0.25">
      <c r="A35" s="184"/>
      <c r="B35" s="188" t="s">
        <v>404</v>
      </c>
      <c r="C35" s="188"/>
      <c r="D35" s="165"/>
      <c r="E35" s="165"/>
      <c r="F35" s="165"/>
      <c r="G35" s="165"/>
      <c r="H35" s="165"/>
      <c r="I35" s="165"/>
      <c r="J35" s="165"/>
      <c r="K35" s="165"/>
      <c r="L35" s="165"/>
      <c r="M35" s="165"/>
      <c r="N35" s="165"/>
      <c r="O35" s="165"/>
      <c r="P35" s="165"/>
      <c r="Q35" s="165"/>
      <c r="R35" s="165"/>
      <c r="S35" s="165"/>
      <c r="T35" s="165"/>
      <c r="U35" s="91"/>
      <c r="V35" s="90"/>
      <c r="W35" s="90"/>
      <c r="X35" s="90"/>
      <c r="Y35" s="90"/>
      <c r="Z35" s="90"/>
      <c r="AA35" s="90"/>
      <c r="AB35" s="90"/>
      <c r="AC35" s="90"/>
      <c r="AD35" s="90"/>
      <c r="AE35" s="90"/>
    </row>
    <row r="36" spans="1:31" s="85" customFormat="1" ht="15.95" customHeight="1" x14ac:dyDescent="0.25">
      <c r="A36" s="184"/>
      <c r="B36" s="188" t="s">
        <v>405</v>
      </c>
      <c r="C36" s="188"/>
      <c r="D36" s="165"/>
      <c r="E36" s="165"/>
      <c r="F36" s="165"/>
      <c r="G36" s="165"/>
      <c r="H36" s="165"/>
      <c r="I36" s="165"/>
      <c r="J36" s="165"/>
      <c r="K36" s="165"/>
      <c r="L36" s="165"/>
      <c r="M36" s="165"/>
      <c r="N36" s="165"/>
      <c r="O36" s="165"/>
      <c r="P36" s="165"/>
      <c r="Q36" s="165"/>
      <c r="R36" s="165"/>
      <c r="S36" s="165"/>
      <c r="T36" s="165"/>
      <c r="U36" s="91"/>
      <c r="V36" s="90"/>
      <c r="W36" s="90"/>
      <c r="X36" s="90"/>
      <c r="Y36" s="90"/>
      <c r="Z36" s="90"/>
      <c r="AA36" s="90"/>
      <c r="AB36" s="90"/>
      <c r="AC36" s="90"/>
      <c r="AD36" s="90"/>
      <c r="AE36" s="90"/>
    </row>
    <row r="37" spans="1:31" s="85" customFormat="1" ht="15.95" customHeight="1" x14ac:dyDescent="0.25">
      <c r="A37" s="184"/>
      <c r="B37" s="188" t="s">
        <v>406</v>
      </c>
      <c r="C37" s="188"/>
      <c r="D37" s="165"/>
      <c r="E37" s="165"/>
      <c r="F37" s="165"/>
      <c r="G37" s="165"/>
      <c r="H37" s="165"/>
      <c r="I37" s="165"/>
      <c r="J37" s="165"/>
      <c r="K37" s="165"/>
      <c r="L37" s="165"/>
      <c r="M37" s="165"/>
      <c r="N37" s="165"/>
      <c r="O37" s="165"/>
      <c r="P37" s="165"/>
      <c r="Q37" s="165"/>
      <c r="R37" s="165"/>
      <c r="S37" s="165"/>
      <c r="T37" s="165"/>
      <c r="U37" s="91"/>
      <c r="V37" s="90"/>
      <c r="W37" s="90"/>
      <c r="X37" s="90"/>
      <c r="Y37" s="90"/>
      <c r="Z37" s="90"/>
      <c r="AA37" s="90"/>
      <c r="AB37" s="90"/>
      <c r="AC37" s="90"/>
      <c r="AD37" s="90"/>
      <c r="AE37" s="90"/>
    </row>
    <row r="38" spans="1:31" s="90" customFormat="1" ht="15.95" customHeight="1" x14ac:dyDescent="0.25">
      <c r="A38" s="189"/>
      <c r="B38" s="188" t="s">
        <v>407</v>
      </c>
      <c r="C38" s="188"/>
      <c r="D38" s="165"/>
      <c r="E38" s="165"/>
      <c r="F38" s="165"/>
      <c r="G38" s="165"/>
      <c r="H38" s="165"/>
      <c r="I38" s="165"/>
      <c r="J38" s="165"/>
      <c r="K38" s="165"/>
      <c r="L38" s="165"/>
      <c r="M38" s="165"/>
      <c r="N38" s="165"/>
      <c r="O38" s="165"/>
      <c r="P38" s="165"/>
      <c r="Q38" s="165"/>
      <c r="R38" s="165"/>
      <c r="S38" s="165"/>
      <c r="T38" s="165"/>
      <c r="U38" s="91"/>
    </row>
    <row r="39" spans="1:31" s="85" customFormat="1" ht="15.95" customHeight="1" x14ac:dyDescent="0.25">
      <c r="A39" s="186"/>
      <c r="B39" s="187" t="s">
        <v>408</v>
      </c>
      <c r="C39" s="187"/>
      <c r="D39" s="176"/>
      <c r="E39" s="176"/>
      <c r="F39" s="176"/>
      <c r="G39" s="176"/>
      <c r="H39" s="176"/>
      <c r="I39" s="176"/>
      <c r="J39" s="176"/>
      <c r="K39" s="176"/>
      <c r="L39" s="176"/>
      <c r="M39" s="176"/>
      <c r="N39" s="176"/>
      <c r="O39" s="176"/>
      <c r="P39" s="176"/>
      <c r="Q39" s="176"/>
      <c r="R39" s="176"/>
      <c r="S39" s="176"/>
      <c r="T39" s="176"/>
      <c r="U39" s="93"/>
    </row>
    <row r="40" spans="1:31" s="85" customFormat="1" ht="15.95" customHeight="1" x14ac:dyDescent="0.25">
      <c r="A40" s="184"/>
      <c r="B40" s="188"/>
      <c r="C40" s="188"/>
      <c r="D40" s="6"/>
      <c r="E40" s="6"/>
      <c r="F40" s="6"/>
      <c r="G40" s="6"/>
      <c r="H40" s="6"/>
      <c r="I40" s="6"/>
      <c r="J40" s="6"/>
      <c r="K40" s="6"/>
      <c r="L40" s="6"/>
      <c r="M40" s="6"/>
      <c r="N40" s="6"/>
      <c r="O40" s="6"/>
      <c r="P40" s="6"/>
      <c r="Q40" s="6"/>
      <c r="R40" s="6"/>
      <c r="S40" s="6"/>
      <c r="T40" s="6"/>
    </row>
    <row r="41" spans="1:31" s="85" customFormat="1" ht="15.95" customHeight="1" x14ac:dyDescent="0.25">
      <c r="A41" s="171" t="s">
        <v>7</v>
      </c>
      <c r="B41" s="172" t="s">
        <v>8</v>
      </c>
      <c r="C41" s="173"/>
      <c r="D41" s="173"/>
      <c r="E41" s="173"/>
      <c r="F41" s="173"/>
      <c r="G41" s="173"/>
      <c r="H41" s="173"/>
      <c r="I41" s="173"/>
      <c r="J41" s="173"/>
      <c r="K41" s="173"/>
      <c r="L41" s="173"/>
      <c r="M41" s="173"/>
      <c r="N41" s="173"/>
      <c r="O41" s="173"/>
      <c r="P41" s="173"/>
      <c r="Q41" s="173"/>
      <c r="R41" s="173"/>
      <c r="S41" s="173"/>
      <c r="T41" s="173"/>
      <c r="U41" s="88"/>
      <c r="V41" s="88"/>
      <c r="W41" s="88"/>
      <c r="X41" s="89"/>
    </row>
    <row r="42" spans="1:31" s="85" customFormat="1" ht="15.95" customHeight="1" x14ac:dyDescent="0.25">
      <c r="A42" s="174"/>
      <c r="B42" s="165" t="s">
        <v>9</v>
      </c>
      <c r="C42" s="165"/>
      <c r="D42" s="165"/>
      <c r="E42" s="165"/>
      <c r="F42" s="165"/>
      <c r="G42" s="165"/>
      <c r="H42" s="165"/>
      <c r="I42" s="165"/>
      <c r="J42" s="165"/>
      <c r="K42" s="165"/>
      <c r="L42" s="165"/>
      <c r="M42" s="165"/>
      <c r="N42" s="165"/>
      <c r="O42" s="165"/>
      <c r="P42" s="165"/>
      <c r="Q42" s="165"/>
      <c r="R42" s="165"/>
      <c r="S42" s="165"/>
      <c r="T42" s="165"/>
      <c r="U42" s="90"/>
      <c r="V42" s="90"/>
      <c r="W42" s="90"/>
      <c r="X42" s="91"/>
    </row>
    <row r="43" spans="1:31" s="85" customFormat="1" ht="15.95" customHeight="1" x14ac:dyDescent="0.25">
      <c r="A43" s="174"/>
      <c r="B43" s="177" t="s">
        <v>134</v>
      </c>
      <c r="C43" s="165"/>
      <c r="D43" s="165"/>
      <c r="E43" s="165"/>
      <c r="F43" s="165"/>
      <c r="G43" s="178"/>
      <c r="H43" s="178"/>
      <c r="I43" s="178"/>
      <c r="J43" s="165"/>
      <c r="K43" s="165"/>
      <c r="L43" s="165"/>
      <c r="M43" s="165"/>
      <c r="N43" s="165"/>
      <c r="O43" s="165"/>
      <c r="P43" s="165"/>
      <c r="Q43" s="165"/>
      <c r="R43" s="165"/>
      <c r="S43" s="165"/>
      <c r="T43" s="165"/>
      <c r="U43" s="90"/>
      <c r="V43" s="90"/>
      <c r="W43" s="90"/>
      <c r="X43" s="91"/>
    </row>
    <row r="44" spans="1:31" s="85" customFormat="1" ht="15.95" customHeight="1" x14ac:dyDescent="0.25">
      <c r="A44" s="175"/>
      <c r="B44" s="176" t="s">
        <v>216</v>
      </c>
      <c r="C44" s="176"/>
      <c r="D44" s="176"/>
      <c r="E44" s="176"/>
      <c r="F44" s="176"/>
      <c r="G44" s="176"/>
      <c r="H44" s="176"/>
      <c r="I44" s="176"/>
      <c r="J44" s="176"/>
      <c r="K44" s="176"/>
      <c r="L44" s="176"/>
      <c r="M44" s="176"/>
      <c r="N44" s="183"/>
      <c r="O44" s="176"/>
      <c r="P44" s="176"/>
      <c r="Q44" s="176"/>
      <c r="R44" s="176"/>
      <c r="S44" s="176"/>
      <c r="T44" s="176"/>
      <c r="U44" s="92"/>
      <c r="V44" s="92"/>
      <c r="W44" s="92"/>
      <c r="X44" s="93"/>
    </row>
    <row r="45" spans="1:31" s="85" customFormat="1" ht="15.95" customHeight="1" x14ac:dyDescent="0.25">
      <c r="A45" s="170"/>
      <c r="B45" s="6"/>
      <c r="C45" s="6"/>
      <c r="D45" s="6"/>
      <c r="E45" s="6"/>
      <c r="F45" s="6"/>
      <c r="G45" s="6"/>
      <c r="H45" s="6"/>
      <c r="I45" s="6"/>
      <c r="J45" s="6"/>
      <c r="K45" s="6"/>
      <c r="L45" s="6"/>
      <c r="M45" s="6"/>
      <c r="N45" s="6"/>
      <c r="O45" s="6"/>
      <c r="P45" s="6"/>
      <c r="Q45" s="6"/>
      <c r="R45" s="6"/>
      <c r="S45" s="6"/>
      <c r="T45" s="6"/>
    </row>
    <row r="46" spans="1:31" s="85" customFormat="1" ht="15.95" customHeight="1" x14ac:dyDescent="0.25">
      <c r="A46" s="160" t="s">
        <v>10</v>
      </c>
      <c r="B46" s="179" t="s">
        <v>11</v>
      </c>
      <c r="C46" s="179"/>
      <c r="D46" s="179"/>
      <c r="E46" s="180"/>
      <c r="F46" s="180"/>
      <c r="G46" s="180"/>
      <c r="H46" s="180"/>
      <c r="I46" s="180"/>
      <c r="J46" s="180"/>
      <c r="K46" s="181"/>
      <c r="L46" s="6"/>
      <c r="M46" s="6"/>
      <c r="N46" s="6"/>
      <c r="O46" s="6"/>
      <c r="P46" s="6"/>
      <c r="Q46" s="6"/>
      <c r="R46" s="6"/>
      <c r="S46" s="6"/>
      <c r="T46" s="6"/>
    </row>
    <row r="47" spans="1:31" s="85" customFormat="1" ht="18" customHeight="1" x14ac:dyDescent="0.25">
      <c r="A47" s="182"/>
      <c r="B47" s="261" t="s">
        <v>135</v>
      </c>
      <c r="C47" s="262"/>
      <c r="D47" s="262"/>
      <c r="E47" s="262"/>
      <c r="F47" s="262"/>
      <c r="G47" s="262"/>
      <c r="H47" s="262"/>
      <c r="I47" s="262"/>
      <c r="J47" s="262"/>
      <c r="K47" s="263"/>
      <c r="L47" s="6"/>
      <c r="M47" s="6"/>
      <c r="N47" s="6"/>
      <c r="O47" s="6"/>
      <c r="P47" s="6"/>
      <c r="Q47" s="6"/>
      <c r="R47" s="6"/>
      <c r="S47" s="6"/>
      <c r="T47" s="6"/>
    </row>
    <row r="48" spans="1:31" s="85" customFormat="1" ht="18" customHeight="1" x14ac:dyDescent="0.25">
      <c r="A48" s="168"/>
      <c r="B48" s="261" t="s">
        <v>12</v>
      </c>
      <c r="C48" s="262"/>
      <c r="D48" s="262"/>
      <c r="E48" s="262"/>
      <c r="F48" s="262"/>
      <c r="G48" s="262"/>
      <c r="H48" s="262"/>
      <c r="I48" s="262"/>
      <c r="J48" s="262"/>
      <c r="K48" s="263"/>
      <c r="L48" s="6"/>
      <c r="M48" s="6"/>
      <c r="N48" s="6"/>
      <c r="O48" s="6"/>
      <c r="P48" s="6"/>
      <c r="Q48" s="6"/>
      <c r="R48" s="6"/>
      <c r="S48" s="6"/>
      <c r="T48" s="6"/>
    </row>
    <row r="49" spans="1:20" s="85" customFormat="1" ht="15.95" customHeight="1" x14ac:dyDescent="0.25">
      <c r="A49" s="168"/>
      <c r="B49" s="264" t="s">
        <v>217</v>
      </c>
      <c r="C49" s="262"/>
      <c r="D49" s="262"/>
      <c r="E49" s="262"/>
      <c r="F49" s="262"/>
      <c r="G49" s="262"/>
      <c r="H49" s="262"/>
      <c r="I49" s="262"/>
      <c r="J49" s="262"/>
      <c r="K49" s="263"/>
      <c r="L49" s="6"/>
      <c r="M49" s="6"/>
      <c r="N49" s="6"/>
      <c r="O49" s="6"/>
      <c r="P49" s="6"/>
      <c r="Q49" s="6"/>
      <c r="R49" s="6"/>
      <c r="S49" s="6"/>
      <c r="T49" s="6"/>
    </row>
    <row r="50" spans="1:20" s="85" customFormat="1" ht="41.1" customHeight="1" x14ac:dyDescent="0.25">
      <c r="A50" s="169"/>
      <c r="B50" s="265"/>
      <c r="C50" s="265"/>
      <c r="D50" s="265"/>
      <c r="E50" s="265"/>
      <c r="F50" s="265"/>
      <c r="G50" s="265"/>
      <c r="H50" s="265"/>
      <c r="I50" s="265"/>
      <c r="J50" s="265"/>
      <c r="K50" s="266"/>
      <c r="L50" s="6"/>
      <c r="M50" s="6"/>
      <c r="N50" s="6"/>
      <c r="O50" s="6"/>
      <c r="P50" s="6"/>
      <c r="Q50" s="6"/>
      <c r="R50" s="6"/>
      <c r="S50" s="6"/>
      <c r="T50" s="6"/>
    </row>
    <row r="51" spans="1:20" ht="15.95" customHeight="1" x14ac:dyDescent="0.2">
      <c r="A51" s="22"/>
    </row>
    <row r="52" spans="1:20" ht="15.95" customHeight="1" x14ac:dyDescent="0.2">
      <c r="A52" s="22"/>
    </row>
    <row r="53" spans="1:20" ht="15.95" customHeight="1" x14ac:dyDescent="0.2">
      <c r="A53" s="22"/>
    </row>
    <row r="54" spans="1:20" ht="15.95" customHeight="1" x14ac:dyDescent="0.2">
      <c r="A54" s="22"/>
    </row>
    <row r="55" spans="1:20" ht="15.95" customHeight="1" x14ac:dyDescent="0.2">
      <c r="A55" s="22"/>
    </row>
    <row r="56" spans="1:20" ht="15.95" customHeight="1" x14ac:dyDescent="0.2">
      <c r="A56" s="22"/>
    </row>
    <row r="57" spans="1:20" ht="15.95" customHeight="1" x14ac:dyDescent="0.2">
      <c r="A57" s="22"/>
    </row>
    <row r="58" spans="1:20" ht="15.95" customHeight="1" x14ac:dyDescent="0.2">
      <c r="A58" s="22"/>
    </row>
    <row r="59" spans="1:20" ht="15.95" customHeight="1" x14ac:dyDescent="0.2">
      <c r="A59" s="22"/>
    </row>
    <row r="60" spans="1:20" ht="15.95" customHeight="1" x14ac:dyDescent="0.2">
      <c r="A60" s="22"/>
    </row>
    <row r="61" spans="1:20" ht="15.95" customHeight="1" x14ac:dyDescent="0.2">
      <c r="A61" s="22"/>
    </row>
    <row r="62" spans="1:20" ht="15.95" customHeight="1" x14ac:dyDescent="0.2">
      <c r="A62" s="22"/>
    </row>
    <row r="63" spans="1:20" ht="15.95" customHeight="1" x14ac:dyDescent="0.2">
      <c r="A63" s="22"/>
    </row>
    <row r="64" spans="1:20" ht="15.95" customHeight="1" x14ac:dyDescent="0.2">
      <c r="A64" s="22"/>
    </row>
    <row r="65" spans="1:1" ht="15.95" customHeight="1" x14ac:dyDescent="0.2">
      <c r="A65" s="22"/>
    </row>
    <row r="66" spans="1:1" ht="15.95" customHeight="1" x14ac:dyDescent="0.2">
      <c r="A66" s="22"/>
    </row>
    <row r="67" spans="1:1" ht="15.95" customHeight="1" x14ac:dyDescent="0.2">
      <c r="A67" s="22"/>
    </row>
    <row r="68" spans="1:1" ht="15.95" customHeight="1" x14ac:dyDescent="0.2">
      <c r="A68" s="22"/>
    </row>
    <row r="69" spans="1:1" ht="15.95" customHeight="1" x14ac:dyDescent="0.2">
      <c r="A69" s="22"/>
    </row>
    <row r="70" spans="1:1" ht="15.95" customHeight="1" x14ac:dyDescent="0.2">
      <c r="A70" s="22"/>
    </row>
    <row r="71" spans="1:1" ht="15.95" customHeight="1" x14ac:dyDescent="0.2">
      <c r="A71" s="22"/>
    </row>
    <row r="72" spans="1:1" ht="15.95" customHeight="1" x14ac:dyDescent="0.2">
      <c r="A72" s="22"/>
    </row>
    <row r="73" spans="1:1" ht="15.95" customHeight="1" x14ac:dyDescent="0.2">
      <c r="A73" s="22"/>
    </row>
    <row r="74" spans="1:1" ht="15.95" customHeight="1" x14ac:dyDescent="0.2">
      <c r="A74" s="22"/>
    </row>
    <row r="75" spans="1:1" ht="15.95" customHeight="1" x14ac:dyDescent="0.2">
      <c r="A75" s="22"/>
    </row>
    <row r="76" spans="1:1" ht="15.95" customHeight="1" x14ac:dyDescent="0.2">
      <c r="A76" s="22"/>
    </row>
    <row r="77" spans="1:1" ht="15.95" customHeight="1" x14ac:dyDescent="0.2">
      <c r="A77" s="22"/>
    </row>
    <row r="78" spans="1:1" ht="15.95" customHeight="1" x14ac:dyDescent="0.2">
      <c r="A78" s="22"/>
    </row>
    <row r="79" spans="1:1" ht="15.95" customHeight="1" x14ac:dyDescent="0.2">
      <c r="A79" s="22"/>
    </row>
    <row r="80" spans="1:1" ht="15.95" customHeight="1" x14ac:dyDescent="0.2">
      <c r="A80" s="22"/>
    </row>
    <row r="81" spans="1:1" ht="15.95" customHeight="1" x14ac:dyDescent="0.2">
      <c r="A81" s="22"/>
    </row>
    <row r="82" spans="1:1" ht="15.95" customHeight="1" x14ac:dyDescent="0.2">
      <c r="A82" s="22"/>
    </row>
    <row r="83" spans="1:1" ht="15.95" customHeight="1" x14ac:dyDescent="0.2">
      <c r="A83" s="22"/>
    </row>
    <row r="84" spans="1:1" ht="15.95" customHeight="1" x14ac:dyDescent="0.2">
      <c r="A84" s="22"/>
    </row>
    <row r="85" spans="1:1" ht="15.95" customHeight="1" x14ac:dyDescent="0.2">
      <c r="A85" s="22"/>
    </row>
    <row r="86" spans="1:1" ht="15.95" customHeight="1" x14ac:dyDescent="0.2">
      <c r="A86" s="22"/>
    </row>
    <row r="87" spans="1:1" ht="15.95" customHeight="1" x14ac:dyDescent="0.2">
      <c r="A87" s="22"/>
    </row>
    <row r="88" spans="1:1" ht="15.95" customHeight="1" x14ac:dyDescent="0.2">
      <c r="A88" s="22"/>
    </row>
    <row r="89" spans="1:1" ht="15.95" customHeight="1" x14ac:dyDescent="0.2">
      <c r="A89" s="22"/>
    </row>
    <row r="90" spans="1:1" ht="15.95" customHeight="1" x14ac:dyDescent="0.2">
      <c r="A90" s="22"/>
    </row>
    <row r="91" spans="1:1" ht="15.95" customHeight="1" x14ac:dyDescent="0.2">
      <c r="A91" s="22"/>
    </row>
    <row r="92" spans="1:1" ht="15.95" customHeight="1" x14ac:dyDescent="0.2">
      <c r="A92" s="22"/>
    </row>
    <row r="93" spans="1:1" ht="15.95" customHeight="1" x14ac:dyDescent="0.2">
      <c r="A93" s="22"/>
    </row>
    <row r="94" spans="1:1" ht="15.95" customHeight="1" x14ac:dyDescent="0.2">
      <c r="A94" s="22"/>
    </row>
    <row r="95" spans="1:1" ht="15.95" customHeight="1" x14ac:dyDescent="0.2">
      <c r="A95" s="22"/>
    </row>
    <row r="96" spans="1:1" ht="15.95" customHeight="1" x14ac:dyDescent="0.2">
      <c r="A96" s="22"/>
    </row>
    <row r="97" spans="1:1" ht="15.95" customHeight="1" x14ac:dyDescent="0.2">
      <c r="A97" s="22"/>
    </row>
    <row r="98" spans="1:1" ht="15.95" customHeight="1" x14ac:dyDescent="0.2">
      <c r="A98" s="22"/>
    </row>
    <row r="99" spans="1:1" ht="15.95" customHeight="1" x14ac:dyDescent="0.2">
      <c r="A99" s="22"/>
    </row>
    <row r="100" spans="1:1" ht="15.95" customHeight="1" x14ac:dyDescent="0.2">
      <c r="A100" s="22"/>
    </row>
    <row r="101" spans="1:1" ht="15.95" customHeight="1" x14ac:dyDescent="0.2">
      <c r="A101" s="22"/>
    </row>
    <row r="102" spans="1:1" ht="15.95" customHeight="1" x14ac:dyDescent="0.2">
      <c r="A102" s="22"/>
    </row>
    <row r="103" spans="1:1" ht="15.95" customHeight="1" x14ac:dyDescent="0.2">
      <c r="A103" s="22"/>
    </row>
    <row r="104" spans="1:1" ht="15.95" customHeight="1" x14ac:dyDescent="0.2">
      <c r="A104" s="22"/>
    </row>
    <row r="105" spans="1:1" ht="15.95" customHeight="1" x14ac:dyDescent="0.2">
      <c r="A105" s="22"/>
    </row>
    <row r="106" spans="1:1" ht="15.95" customHeight="1" x14ac:dyDescent="0.2">
      <c r="A106" s="22"/>
    </row>
    <row r="107" spans="1:1" ht="15.95" customHeight="1" x14ac:dyDescent="0.2">
      <c r="A107" s="22"/>
    </row>
    <row r="108" spans="1:1" ht="15.95" customHeight="1" x14ac:dyDescent="0.2">
      <c r="A108" s="22"/>
    </row>
    <row r="109" spans="1:1" ht="15.95" customHeight="1" x14ac:dyDescent="0.2">
      <c r="A109" s="22"/>
    </row>
    <row r="110" spans="1:1" ht="15.95" customHeight="1" x14ac:dyDescent="0.2">
      <c r="A110" s="22"/>
    </row>
    <row r="111" spans="1:1" ht="15.95" customHeight="1" x14ac:dyDescent="0.2">
      <c r="A111" s="22"/>
    </row>
    <row r="112" spans="1:1" ht="15.95" customHeight="1" x14ac:dyDescent="0.2">
      <c r="A112" s="22"/>
    </row>
    <row r="113" spans="1:1" ht="15.95" customHeight="1" x14ac:dyDescent="0.2">
      <c r="A113" s="22"/>
    </row>
    <row r="114" spans="1:1" ht="15.95" customHeight="1" x14ac:dyDescent="0.2">
      <c r="A114" s="22"/>
    </row>
    <row r="115" spans="1:1" ht="15.95" customHeight="1" x14ac:dyDescent="0.2">
      <c r="A115" s="22"/>
    </row>
    <row r="116" spans="1:1" ht="15.95" customHeight="1" x14ac:dyDescent="0.2">
      <c r="A116" s="22"/>
    </row>
    <row r="117" spans="1:1" ht="15.95" customHeight="1" x14ac:dyDescent="0.2">
      <c r="A117" s="22"/>
    </row>
    <row r="118" spans="1:1" ht="15.95" customHeight="1" x14ac:dyDescent="0.2">
      <c r="A118" s="22"/>
    </row>
    <row r="119" spans="1:1" ht="15.95" customHeight="1" x14ac:dyDescent="0.2">
      <c r="A119" s="22"/>
    </row>
    <row r="120" spans="1:1" ht="15.95" customHeight="1" x14ac:dyDescent="0.2">
      <c r="A120" s="22"/>
    </row>
    <row r="121" spans="1:1" ht="15.95" customHeight="1" x14ac:dyDescent="0.2">
      <c r="A121" s="22"/>
    </row>
    <row r="122" spans="1:1" ht="15.95" customHeight="1" x14ac:dyDescent="0.2">
      <c r="A122" s="22"/>
    </row>
    <row r="123" spans="1:1" ht="15.95" customHeight="1" x14ac:dyDescent="0.2">
      <c r="A123" s="22"/>
    </row>
    <row r="124" spans="1:1" ht="15.95" customHeight="1" x14ac:dyDescent="0.2">
      <c r="A124" s="22"/>
    </row>
    <row r="125" spans="1:1" ht="15.95" customHeight="1" x14ac:dyDescent="0.2">
      <c r="A125" s="22"/>
    </row>
    <row r="126" spans="1:1" ht="15.95" customHeight="1" x14ac:dyDescent="0.2">
      <c r="A126" s="22"/>
    </row>
    <row r="127" spans="1:1" ht="15.95" customHeight="1" x14ac:dyDescent="0.2">
      <c r="A127" s="22"/>
    </row>
    <row r="128" spans="1:1" ht="15.95" customHeight="1" x14ac:dyDescent="0.2">
      <c r="A128" s="22"/>
    </row>
    <row r="129" spans="1:1" ht="15.95" customHeight="1" x14ac:dyDescent="0.2">
      <c r="A129" s="22"/>
    </row>
    <row r="130" spans="1:1" ht="15.95" customHeight="1" x14ac:dyDescent="0.2">
      <c r="A130" s="22"/>
    </row>
    <row r="131" spans="1:1" ht="15.95" customHeight="1" x14ac:dyDescent="0.2">
      <c r="A131" s="22"/>
    </row>
    <row r="132" spans="1:1" ht="15.95" customHeight="1" x14ac:dyDescent="0.2">
      <c r="A132" s="22"/>
    </row>
    <row r="133" spans="1:1" ht="15.95" customHeight="1" x14ac:dyDescent="0.2">
      <c r="A133" s="22"/>
    </row>
    <row r="134" spans="1:1" ht="15.95" customHeight="1" x14ac:dyDescent="0.2">
      <c r="A134" s="22"/>
    </row>
    <row r="135" spans="1:1" ht="15.95" customHeight="1" x14ac:dyDescent="0.2">
      <c r="A135" s="22"/>
    </row>
    <row r="136" spans="1:1" ht="15.95" customHeight="1" x14ac:dyDescent="0.2">
      <c r="A136" s="22"/>
    </row>
    <row r="137" spans="1:1" ht="15.95" customHeight="1" x14ac:dyDescent="0.2">
      <c r="A137" s="22"/>
    </row>
    <row r="138" spans="1:1" ht="15.95" customHeight="1" x14ac:dyDescent="0.2">
      <c r="A138" s="22"/>
    </row>
    <row r="139" spans="1:1" ht="15.95" customHeight="1" x14ac:dyDescent="0.2">
      <c r="A139" s="22"/>
    </row>
    <row r="140" spans="1:1" ht="15.95" customHeight="1" x14ac:dyDescent="0.2">
      <c r="A140" s="22"/>
    </row>
    <row r="141" spans="1:1" ht="15.95" customHeight="1" x14ac:dyDescent="0.2">
      <c r="A141" s="22"/>
    </row>
    <row r="142" spans="1:1" ht="15.95" customHeight="1" x14ac:dyDescent="0.2">
      <c r="A142" s="22"/>
    </row>
    <row r="143" spans="1:1" ht="15.95" customHeight="1" x14ac:dyDescent="0.2">
      <c r="A143" s="22"/>
    </row>
    <row r="144" spans="1:1" ht="15.95" customHeight="1" x14ac:dyDescent="0.2">
      <c r="A144" s="22"/>
    </row>
    <row r="145" spans="1:1" ht="15.95" customHeight="1" x14ac:dyDescent="0.2">
      <c r="A145" s="22"/>
    </row>
    <row r="146" spans="1:1" ht="15.95" customHeight="1" x14ac:dyDescent="0.2">
      <c r="A146" s="22"/>
    </row>
    <row r="147" spans="1:1" ht="15.95" customHeight="1" x14ac:dyDescent="0.2">
      <c r="A147" s="22"/>
    </row>
    <row r="148" spans="1:1" ht="15.95" customHeight="1" x14ac:dyDescent="0.2">
      <c r="A148" s="22"/>
    </row>
    <row r="149" spans="1:1" ht="15.95" customHeight="1" x14ac:dyDescent="0.2">
      <c r="A149" s="22"/>
    </row>
    <row r="150" spans="1:1" ht="15.95" customHeight="1" x14ac:dyDescent="0.2">
      <c r="A150" s="22"/>
    </row>
    <row r="151" spans="1:1" ht="15.95" customHeight="1" x14ac:dyDescent="0.2">
      <c r="A151" s="22"/>
    </row>
    <row r="152" spans="1:1" ht="15.95" customHeight="1" x14ac:dyDescent="0.2">
      <c r="A152" s="22"/>
    </row>
    <row r="153" spans="1:1" ht="15.95" customHeight="1" x14ac:dyDescent="0.2">
      <c r="A153" s="22"/>
    </row>
    <row r="154" spans="1:1" ht="15.95" customHeight="1" x14ac:dyDescent="0.2">
      <c r="A154" s="22"/>
    </row>
    <row r="155" spans="1:1" ht="15.95" customHeight="1" x14ac:dyDescent="0.2">
      <c r="A155" s="22"/>
    </row>
    <row r="156" spans="1:1" ht="15.95" customHeight="1" x14ac:dyDescent="0.2">
      <c r="A156" s="22"/>
    </row>
    <row r="157" spans="1:1" ht="15.95" customHeight="1" x14ac:dyDescent="0.2">
      <c r="A157" s="22"/>
    </row>
    <row r="158" spans="1:1" ht="15.95" customHeight="1" x14ac:dyDescent="0.2">
      <c r="A158" s="22"/>
    </row>
    <row r="159" spans="1:1" ht="15.95" customHeight="1" x14ac:dyDescent="0.2">
      <c r="A159" s="22"/>
    </row>
    <row r="160" spans="1:1" ht="15.95" customHeight="1" x14ac:dyDescent="0.2">
      <c r="A160" s="22"/>
    </row>
    <row r="161" spans="1:1" ht="15.95" customHeight="1" x14ac:dyDescent="0.2">
      <c r="A161" s="22"/>
    </row>
    <row r="162" spans="1:1" ht="15.95" customHeight="1" x14ac:dyDescent="0.2">
      <c r="A162" s="22"/>
    </row>
    <row r="163" spans="1:1" ht="15.95" customHeight="1" x14ac:dyDescent="0.2">
      <c r="A163" s="22"/>
    </row>
    <row r="164" spans="1:1" ht="15.95" customHeight="1" x14ac:dyDescent="0.2">
      <c r="A164" s="22"/>
    </row>
    <row r="165" spans="1:1" ht="15.95" customHeight="1" x14ac:dyDescent="0.2">
      <c r="A165" s="22"/>
    </row>
    <row r="166" spans="1:1" ht="15.95" customHeight="1" x14ac:dyDescent="0.2">
      <c r="A166" s="22"/>
    </row>
    <row r="167" spans="1:1" ht="15.95" customHeight="1" x14ac:dyDescent="0.2">
      <c r="A167" s="22"/>
    </row>
    <row r="168" spans="1:1" ht="15.95" customHeight="1" x14ac:dyDescent="0.2">
      <c r="A168" s="22"/>
    </row>
    <row r="169" spans="1:1" ht="15.95" customHeight="1" x14ac:dyDescent="0.2">
      <c r="A169" s="22"/>
    </row>
    <row r="170" spans="1:1" ht="15.95" customHeight="1" x14ac:dyDescent="0.2">
      <c r="A170" s="22"/>
    </row>
    <row r="171" spans="1:1" ht="15.95" customHeight="1" x14ac:dyDescent="0.2">
      <c r="A171" s="22"/>
    </row>
    <row r="172" spans="1:1" ht="15.95" customHeight="1" x14ac:dyDescent="0.2">
      <c r="A172" s="22"/>
    </row>
    <row r="173" spans="1:1" ht="15.95" customHeight="1" x14ac:dyDescent="0.2">
      <c r="A173" s="22"/>
    </row>
    <row r="174" spans="1:1" ht="15.95" customHeight="1" x14ac:dyDescent="0.2">
      <c r="A174" s="22"/>
    </row>
    <row r="175" spans="1:1" ht="15.95" customHeight="1" x14ac:dyDescent="0.2">
      <c r="A175" s="22"/>
    </row>
    <row r="176" spans="1:1" ht="15.95" customHeight="1" x14ac:dyDescent="0.2">
      <c r="A176" s="22"/>
    </row>
    <row r="177" spans="1:1" ht="15.95" customHeight="1" x14ac:dyDescent="0.2">
      <c r="A177" s="22"/>
    </row>
    <row r="178" spans="1:1" ht="15.95" customHeight="1" x14ac:dyDescent="0.2">
      <c r="A178" s="22"/>
    </row>
    <row r="179" spans="1:1" ht="15.95" customHeight="1" x14ac:dyDescent="0.2">
      <c r="A179" s="22"/>
    </row>
    <row r="180" spans="1:1" ht="15.95" customHeight="1" x14ac:dyDescent="0.2">
      <c r="A180" s="22"/>
    </row>
    <row r="181" spans="1:1" ht="15.95" customHeight="1" x14ac:dyDescent="0.2">
      <c r="A181" s="22"/>
    </row>
    <row r="182" spans="1:1" ht="15.95" customHeight="1" x14ac:dyDescent="0.2">
      <c r="A182" s="22"/>
    </row>
    <row r="183" spans="1:1" ht="15.95" customHeight="1" x14ac:dyDescent="0.2">
      <c r="A183" s="22"/>
    </row>
    <row r="184" spans="1:1" ht="15.95" customHeight="1" x14ac:dyDescent="0.2">
      <c r="A184" s="22"/>
    </row>
    <row r="185" spans="1:1" ht="15.95" customHeight="1" x14ac:dyDescent="0.2">
      <c r="A185" s="22"/>
    </row>
    <row r="186" spans="1:1" ht="15.95" customHeight="1" x14ac:dyDescent="0.2">
      <c r="A186" s="22"/>
    </row>
    <row r="187" spans="1:1" ht="15.95" customHeight="1" x14ac:dyDescent="0.2">
      <c r="A187" s="22"/>
    </row>
    <row r="188" spans="1:1" ht="15.95" customHeight="1" x14ac:dyDescent="0.2">
      <c r="A188" s="22"/>
    </row>
    <row r="189" spans="1:1" ht="15.95" customHeight="1" x14ac:dyDescent="0.2">
      <c r="A189" s="22"/>
    </row>
    <row r="190" spans="1:1" ht="15.95" customHeight="1" x14ac:dyDescent="0.2">
      <c r="A190" s="22"/>
    </row>
    <row r="191" spans="1:1" ht="15.95" customHeight="1" x14ac:dyDescent="0.2">
      <c r="A191" s="22"/>
    </row>
    <row r="192" spans="1:1" ht="15.95" customHeight="1" x14ac:dyDescent="0.2">
      <c r="A192" s="22"/>
    </row>
    <row r="193" spans="1:1" ht="15.95" customHeight="1" x14ac:dyDescent="0.2">
      <c r="A193" s="22"/>
    </row>
    <row r="194" spans="1:1" ht="15.95" customHeight="1" x14ac:dyDescent="0.2">
      <c r="A194" s="22"/>
    </row>
    <row r="195" spans="1:1" ht="15.95" customHeight="1" x14ac:dyDescent="0.2">
      <c r="A195" s="22"/>
    </row>
    <row r="196" spans="1:1" ht="15.95" customHeight="1" x14ac:dyDescent="0.2">
      <c r="A196" s="22"/>
    </row>
    <row r="197" spans="1:1" ht="15.95" customHeight="1" x14ac:dyDescent="0.2">
      <c r="A197" s="22"/>
    </row>
    <row r="198" spans="1:1" ht="15.95" customHeight="1" x14ac:dyDescent="0.2">
      <c r="A198" s="22"/>
    </row>
    <row r="199" spans="1:1" ht="15.95" customHeight="1" x14ac:dyDescent="0.2">
      <c r="A199" s="22"/>
    </row>
    <row r="200" spans="1:1" ht="15.95" customHeight="1" x14ac:dyDescent="0.2">
      <c r="A200" s="22"/>
    </row>
    <row r="201" spans="1:1" ht="15.95" customHeight="1" x14ac:dyDescent="0.2">
      <c r="A201" s="22"/>
    </row>
    <row r="202" spans="1:1" ht="15.95" customHeight="1" x14ac:dyDescent="0.2">
      <c r="A202" s="22"/>
    </row>
    <row r="203" spans="1:1" ht="15.95" customHeight="1" x14ac:dyDescent="0.2">
      <c r="A203" s="22"/>
    </row>
    <row r="204" spans="1:1" ht="15.95" customHeight="1" x14ac:dyDescent="0.2">
      <c r="A204" s="22"/>
    </row>
    <row r="205" spans="1:1" ht="15.95" customHeight="1" x14ac:dyDescent="0.2">
      <c r="A205" s="22"/>
    </row>
    <row r="206" spans="1:1" ht="15.95" customHeight="1" x14ac:dyDescent="0.2">
      <c r="A206" s="22"/>
    </row>
    <row r="207" spans="1:1" ht="15.95" customHeight="1" x14ac:dyDescent="0.2">
      <c r="A207" s="22"/>
    </row>
    <row r="208" spans="1:1" ht="15.95" customHeight="1" x14ac:dyDescent="0.2">
      <c r="A208" s="22"/>
    </row>
    <row r="209" spans="1:1" ht="15.95" customHeight="1" x14ac:dyDescent="0.2">
      <c r="A209" s="22"/>
    </row>
    <row r="210" spans="1:1" ht="15.95" customHeight="1" x14ac:dyDescent="0.2">
      <c r="A210" s="22"/>
    </row>
    <row r="211" spans="1:1" ht="15.95" customHeight="1" x14ac:dyDescent="0.2">
      <c r="A211" s="22"/>
    </row>
    <row r="212" spans="1:1" ht="15.95" customHeight="1" x14ac:dyDescent="0.2">
      <c r="A212" s="22"/>
    </row>
    <row r="213" spans="1:1" ht="15.95" customHeight="1" x14ac:dyDescent="0.2">
      <c r="A213" s="22"/>
    </row>
    <row r="214" spans="1:1" ht="15.95" customHeight="1" x14ac:dyDescent="0.2">
      <c r="A214" s="22"/>
    </row>
    <row r="215" spans="1:1" ht="15.95" customHeight="1" x14ac:dyDescent="0.2">
      <c r="A215" s="22"/>
    </row>
    <row r="216" spans="1:1" ht="15.95" customHeight="1" x14ac:dyDescent="0.2">
      <c r="A216" s="22"/>
    </row>
    <row r="217" spans="1:1" ht="15.95" customHeight="1" x14ac:dyDescent="0.2">
      <c r="A217" s="22"/>
    </row>
    <row r="218" spans="1:1" ht="15.95" customHeight="1" x14ac:dyDescent="0.2">
      <c r="A218" s="22"/>
    </row>
    <row r="219" spans="1:1" ht="15.95" customHeight="1" x14ac:dyDescent="0.2">
      <c r="A219" s="22"/>
    </row>
    <row r="220" spans="1:1" ht="15.95" customHeight="1" x14ac:dyDescent="0.2">
      <c r="A220" s="22"/>
    </row>
    <row r="221" spans="1:1" ht="15.95" customHeight="1" x14ac:dyDescent="0.2">
      <c r="A221" s="22"/>
    </row>
    <row r="222" spans="1:1" ht="15.95" customHeight="1" x14ac:dyDescent="0.2">
      <c r="A222" s="22"/>
    </row>
    <row r="223" spans="1:1" ht="15.95" customHeight="1" x14ac:dyDescent="0.2">
      <c r="A223" s="22"/>
    </row>
    <row r="224" spans="1:1" ht="15.95" customHeight="1" x14ac:dyDescent="0.2">
      <c r="A224" s="22"/>
    </row>
    <row r="225" spans="1:1" ht="15.95" customHeight="1" x14ac:dyDescent="0.2">
      <c r="A225" s="22"/>
    </row>
    <row r="226" spans="1:1" ht="15.95" customHeight="1" x14ac:dyDescent="0.2">
      <c r="A226" s="22"/>
    </row>
    <row r="227" spans="1:1" ht="15.95" customHeight="1" x14ac:dyDescent="0.2">
      <c r="A227" s="22"/>
    </row>
    <row r="228" spans="1:1" ht="15.95" customHeight="1" x14ac:dyDescent="0.2">
      <c r="A228" s="22"/>
    </row>
    <row r="229" spans="1:1" ht="15.95" customHeight="1" x14ac:dyDescent="0.2">
      <c r="A229" s="22"/>
    </row>
    <row r="230" spans="1:1" ht="15.95" customHeight="1" x14ac:dyDescent="0.2">
      <c r="A230" s="22"/>
    </row>
    <row r="231" spans="1:1" ht="15.95" customHeight="1" x14ac:dyDescent="0.2">
      <c r="A231" s="22"/>
    </row>
    <row r="232" spans="1:1" ht="15.95" customHeight="1" x14ac:dyDescent="0.2">
      <c r="A232" s="22"/>
    </row>
    <row r="233" spans="1:1" ht="15.95" customHeight="1" x14ac:dyDescent="0.2">
      <c r="A233" s="22"/>
    </row>
    <row r="234" spans="1:1" ht="15.95" customHeight="1" x14ac:dyDescent="0.2">
      <c r="A234" s="22"/>
    </row>
    <row r="235" spans="1:1" ht="15.95" customHeight="1" x14ac:dyDescent="0.2">
      <c r="A235" s="22"/>
    </row>
    <row r="236" spans="1:1" ht="15.95" customHeight="1" x14ac:dyDescent="0.2">
      <c r="A236" s="22"/>
    </row>
    <row r="237" spans="1:1" ht="15.95" customHeight="1" x14ac:dyDescent="0.2">
      <c r="A237" s="22"/>
    </row>
    <row r="238" spans="1:1" ht="15.95" customHeight="1" x14ac:dyDescent="0.2">
      <c r="A238" s="22"/>
    </row>
    <row r="239" spans="1:1" ht="15.95" customHeight="1" x14ac:dyDescent="0.2">
      <c r="A239" s="22"/>
    </row>
    <row r="240" spans="1:1" ht="15.95" customHeight="1" x14ac:dyDescent="0.2">
      <c r="A240" s="22"/>
    </row>
    <row r="241" spans="1:1" ht="15.95" customHeight="1" x14ac:dyDescent="0.2">
      <c r="A241" s="22"/>
    </row>
    <row r="242" spans="1:1" ht="15.95" customHeight="1" x14ac:dyDescent="0.2">
      <c r="A242" s="22"/>
    </row>
    <row r="243" spans="1:1" ht="15.95" customHeight="1" x14ac:dyDescent="0.2">
      <c r="A243" s="22"/>
    </row>
    <row r="244" spans="1:1" ht="15.95" customHeight="1" x14ac:dyDescent="0.2">
      <c r="A244" s="22"/>
    </row>
    <row r="245" spans="1:1" ht="15.95" customHeight="1" x14ac:dyDescent="0.2">
      <c r="A245" s="22"/>
    </row>
    <row r="246" spans="1:1" ht="15.95" customHeight="1" x14ac:dyDescent="0.2">
      <c r="A246" s="22"/>
    </row>
    <row r="247" spans="1:1" ht="15.95" customHeight="1" x14ac:dyDescent="0.2">
      <c r="A247" s="22"/>
    </row>
    <row r="248" spans="1:1" ht="15.95" customHeight="1" x14ac:dyDescent="0.2">
      <c r="A248" s="22"/>
    </row>
    <row r="249" spans="1:1" ht="15.95" customHeight="1" x14ac:dyDescent="0.2">
      <c r="A249" s="22"/>
    </row>
    <row r="250" spans="1:1" ht="15.95" customHeight="1" x14ac:dyDescent="0.2">
      <c r="A250" s="22"/>
    </row>
    <row r="251" spans="1:1" ht="15.95" customHeight="1" x14ac:dyDescent="0.2">
      <c r="A251" s="22"/>
    </row>
    <row r="252" spans="1:1" ht="15.95" customHeight="1" x14ac:dyDescent="0.2">
      <c r="A252" s="22"/>
    </row>
    <row r="253" spans="1:1" ht="15.95" customHeight="1" x14ac:dyDescent="0.2">
      <c r="A253" s="22"/>
    </row>
    <row r="254" spans="1:1" ht="15.95" customHeight="1" x14ac:dyDescent="0.2">
      <c r="A254" s="22"/>
    </row>
    <row r="255" spans="1:1" ht="15.95" customHeight="1" x14ac:dyDescent="0.2">
      <c r="A255" s="22"/>
    </row>
    <row r="256" spans="1:1" ht="15.95" customHeight="1" x14ac:dyDescent="0.2">
      <c r="A256" s="22"/>
    </row>
    <row r="257" spans="1:1" ht="15.95" customHeight="1" x14ac:dyDescent="0.2">
      <c r="A257" s="22"/>
    </row>
    <row r="258" spans="1:1" ht="15.95" customHeight="1" x14ac:dyDescent="0.2">
      <c r="A258" s="22"/>
    </row>
    <row r="259" spans="1:1" ht="15.95" customHeight="1" x14ac:dyDescent="0.2">
      <c r="A259" s="22"/>
    </row>
    <row r="260" spans="1:1" ht="15.95" customHeight="1" x14ac:dyDescent="0.2">
      <c r="A260" s="22"/>
    </row>
    <row r="261" spans="1:1" ht="15.95" customHeight="1" x14ac:dyDescent="0.2">
      <c r="A261" s="22"/>
    </row>
    <row r="262" spans="1:1" ht="15.95" customHeight="1" x14ac:dyDescent="0.2">
      <c r="A262" s="22"/>
    </row>
    <row r="263" spans="1:1" ht="15.95" customHeight="1" x14ac:dyDescent="0.2">
      <c r="A263" s="22"/>
    </row>
    <row r="264" spans="1:1" ht="15.95" customHeight="1" x14ac:dyDescent="0.2">
      <c r="A264" s="22"/>
    </row>
    <row r="265" spans="1:1" ht="15.95" customHeight="1" x14ac:dyDescent="0.2">
      <c r="A265" s="22"/>
    </row>
    <row r="266" spans="1:1" ht="15.95" customHeight="1" x14ac:dyDescent="0.2">
      <c r="A266" s="22"/>
    </row>
    <row r="267" spans="1:1" ht="15.95" customHeight="1" x14ac:dyDescent="0.2">
      <c r="A267" s="22"/>
    </row>
    <row r="268" spans="1:1" ht="15.95" customHeight="1" x14ac:dyDescent="0.2">
      <c r="A268" s="22"/>
    </row>
    <row r="269" spans="1:1" ht="15.95" customHeight="1" x14ac:dyDescent="0.2">
      <c r="A269" s="22"/>
    </row>
    <row r="270" spans="1:1" ht="15.95" customHeight="1" x14ac:dyDescent="0.2">
      <c r="A270" s="22"/>
    </row>
    <row r="271" spans="1:1" ht="15.95" customHeight="1" x14ac:dyDescent="0.2">
      <c r="A271" s="22"/>
    </row>
    <row r="272" spans="1:1" ht="15.95" customHeight="1" x14ac:dyDescent="0.2">
      <c r="A272" s="22"/>
    </row>
    <row r="273" spans="1:1" ht="15.95" customHeight="1" x14ac:dyDescent="0.2">
      <c r="A273" s="22"/>
    </row>
    <row r="274" spans="1:1" ht="15.95" customHeight="1" x14ac:dyDescent="0.2">
      <c r="A274" s="22"/>
    </row>
    <row r="275" spans="1:1" ht="15.95" customHeight="1" x14ac:dyDescent="0.2">
      <c r="A275" s="22"/>
    </row>
    <row r="276" spans="1:1" ht="15.95" customHeight="1" x14ac:dyDescent="0.2">
      <c r="A276" s="22"/>
    </row>
    <row r="277" spans="1:1" ht="15.95" customHeight="1" x14ac:dyDescent="0.2">
      <c r="A277" s="22"/>
    </row>
    <row r="278" spans="1:1" ht="15.95" customHeight="1" x14ac:dyDescent="0.2">
      <c r="A278" s="22"/>
    </row>
    <row r="279" spans="1:1" ht="15.95" customHeight="1" x14ac:dyDescent="0.2">
      <c r="A279" s="22"/>
    </row>
    <row r="280" spans="1:1" ht="15.95" customHeight="1" x14ac:dyDescent="0.2">
      <c r="A280" s="22"/>
    </row>
    <row r="281" spans="1:1" ht="15.95" customHeight="1" x14ac:dyDescent="0.2">
      <c r="A281" s="22"/>
    </row>
    <row r="282" spans="1:1" ht="15.95" customHeight="1" x14ac:dyDescent="0.2">
      <c r="A282" s="22"/>
    </row>
    <row r="283" spans="1:1" ht="15.95" customHeight="1" x14ac:dyDescent="0.2">
      <c r="A283" s="22"/>
    </row>
    <row r="284" spans="1:1" ht="15.95" customHeight="1" x14ac:dyDescent="0.2">
      <c r="A284" s="22"/>
    </row>
    <row r="285" spans="1:1" ht="15.95" customHeight="1" x14ac:dyDescent="0.2">
      <c r="A285" s="22"/>
    </row>
    <row r="286" spans="1:1" ht="15.95" customHeight="1" x14ac:dyDescent="0.2">
      <c r="A286" s="22"/>
    </row>
    <row r="287" spans="1:1" ht="15.95" customHeight="1" x14ac:dyDescent="0.2">
      <c r="A287" s="22"/>
    </row>
    <row r="288" spans="1:1" ht="15.95" customHeight="1" x14ac:dyDescent="0.2">
      <c r="A288" s="22"/>
    </row>
    <row r="289" spans="1:1" ht="15.95" customHeight="1" x14ac:dyDescent="0.2">
      <c r="A289" s="22"/>
    </row>
    <row r="290" spans="1:1" ht="15.95" customHeight="1" x14ac:dyDescent="0.2">
      <c r="A290" s="22"/>
    </row>
    <row r="291" spans="1:1" ht="15.95" customHeight="1" x14ac:dyDescent="0.2">
      <c r="A291" s="22"/>
    </row>
    <row r="292" spans="1:1" ht="15.95" customHeight="1" x14ac:dyDescent="0.2">
      <c r="A292" s="22"/>
    </row>
    <row r="293" spans="1:1" ht="15.95" customHeight="1" x14ac:dyDescent="0.2">
      <c r="A293" s="22"/>
    </row>
    <row r="294" spans="1:1" ht="15.95" customHeight="1" x14ac:dyDescent="0.2">
      <c r="A294" s="22"/>
    </row>
    <row r="295" spans="1:1" ht="15.95" customHeight="1" x14ac:dyDescent="0.2">
      <c r="A295" s="22"/>
    </row>
    <row r="296" spans="1:1" ht="15.95" customHeight="1" x14ac:dyDescent="0.2">
      <c r="A296" s="22"/>
    </row>
    <row r="297" spans="1:1" ht="15.95" customHeight="1" x14ac:dyDescent="0.2">
      <c r="A297" s="22"/>
    </row>
    <row r="298" spans="1:1" ht="15.95" customHeight="1" x14ac:dyDescent="0.2">
      <c r="A298" s="22"/>
    </row>
    <row r="299" spans="1:1" ht="15.95" customHeight="1" x14ac:dyDescent="0.2">
      <c r="A299" s="22"/>
    </row>
    <row r="300" spans="1:1" ht="15.95" customHeight="1" x14ac:dyDescent="0.2">
      <c r="A300" s="22"/>
    </row>
    <row r="301" spans="1:1" ht="15.95" customHeight="1" x14ac:dyDescent="0.2">
      <c r="A301" s="22"/>
    </row>
    <row r="302" spans="1:1" ht="15.95" customHeight="1" x14ac:dyDescent="0.2">
      <c r="A302" s="22"/>
    </row>
    <row r="303" spans="1:1" ht="15.95" customHeight="1" x14ac:dyDescent="0.2">
      <c r="A303" s="22"/>
    </row>
    <row r="304" spans="1:1" ht="15.95" customHeight="1" x14ac:dyDescent="0.2">
      <c r="A304" s="22"/>
    </row>
    <row r="305" spans="1:1" ht="15.95" customHeight="1" x14ac:dyDescent="0.2">
      <c r="A305" s="22"/>
    </row>
    <row r="306" spans="1:1" ht="15.95" customHeight="1" x14ac:dyDescent="0.2">
      <c r="A306" s="22"/>
    </row>
    <row r="307" spans="1:1" ht="15.95" customHeight="1" x14ac:dyDescent="0.2">
      <c r="A307" s="22"/>
    </row>
    <row r="308" spans="1:1" ht="15.95" customHeight="1" x14ac:dyDescent="0.2">
      <c r="A308" s="22"/>
    </row>
    <row r="309" spans="1:1" ht="15.95" customHeight="1" x14ac:dyDescent="0.2">
      <c r="A309" s="22"/>
    </row>
    <row r="310" spans="1:1" ht="15.95" customHeight="1" x14ac:dyDescent="0.2">
      <c r="A310" s="22"/>
    </row>
    <row r="311" spans="1:1" ht="15.95" customHeight="1" x14ac:dyDescent="0.2">
      <c r="A311" s="22"/>
    </row>
    <row r="312" spans="1:1" ht="15.95" customHeight="1" x14ac:dyDescent="0.2">
      <c r="A312" s="22"/>
    </row>
    <row r="313" spans="1:1" ht="15.95" customHeight="1" x14ac:dyDescent="0.2">
      <c r="A313" s="22"/>
    </row>
    <row r="314" spans="1:1" ht="15.95" customHeight="1" x14ac:dyDescent="0.2">
      <c r="A314" s="22"/>
    </row>
    <row r="315" spans="1:1" ht="15.95" customHeight="1" x14ac:dyDescent="0.2">
      <c r="A315" s="22"/>
    </row>
    <row r="316" spans="1:1" ht="15.95" customHeight="1" x14ac:dyDescent="0.2">
      <c r="A316" s="22"/>
    </row>
    <row r="317" spans="1:1" ht="15.95" customHeight="1" x14ac:dyDescent="0.2">
      <c r="A317" s="22"/>
    </row>
    <row r="318" spans="1:1" ht="15.95" customHeight="1" x14ac:dyDescent="0.2">
      <c r="A318" s="22"/>
    </row>
    <row r="319" spans="1:1" ht="15.95" customHeight="1" x14ac:dyDescent="0.2">
      <c r="A319" s="22"/>
    </row>
    <row r="320" spans="1:1" ht="15.95" customHeight="1" x14ac:dyDescent="0.2">
      <c r="A320" s="22"/>
    </row>
    <row r="321" spans="1:1" ht="15.95" customHeight="1" x14ac:dyDescent="0.2">
      <c r="A321" s="22"/>
    </row>
    <row r="322" spans="1:1" ht="15.95" customHeight="1" x14ac:dyDescent="0.2">
      <c r="A322" s="22"/>
    </row>
    <row r="323" spans="1:1" ht="15.95" customHeight="1" x14ac:dyDescent="0.2">
      <c r="A323" s="22"/>
    </row>
    <row r="324" spans="1:1" ht="15.95" customHeight="1" x14ac:dyDescent="0.2">
      <c r="A324" s="22"/>
    </row>
    <row r="325" spans="1:1" ht="15.95" customHeight="1" x14ac:dyDescent="0.2">
      <c r="A325" s="22"/>
    </row>
    <row r="326" spans="1:1" ht="15.95" customHeight="1" x14ac:dyDescent="0.2">
      <c r="A326" s="22"/>
    </row>
    <row r="327" spans="1:1" ht="15.95" customHeight="1" x14ac:dyDescent="0.2">
      <c r="A327" s="22"/>
    </row>
    <row r="328" spans="1:1" ht="15.95" customHeight="1" x14ac:dyDescent="0.2">
      <c r="A328" s="22"/>
    </row>
    <row r="329" spans="1:1" ht="15.95" customHeight="1" x14ac:dyDescent="0.2">
      <c r="A329" s="22"/>
    </row>
    <row r="330" spans="1:1" ht="15.95" customHeight="1" x14ac:dyDescent="0.2">
      <c r="A330" s="22"/>
    </row>
    <row r="331" spans="1:1" ht="15.95" customHeight="1" x14ac:dyDescent="0.2">
      <c r="A331" s="22"/>
    </row>
    <row r="332" spans="1:1" ht="15.95" customHeight="1" x14ac:dyDescent="0.2">
      <c r="A332" s="22"/>
    </row>
    <row r="333" spans="1:1" ht="15.95" customHeight="1" x14ac:dyDescent="0.2">
      <c r="A333" s="22"/>
    </row>
    <row r="334" spans="1:1" ht="15.95" customHeight="1" x14ac:dyDescent="0.2">
      <c r="A334" s="22"/>
    </row>
    <row r="335" spans="1:1" ht="15.95" customHeight="1" x14ac:dyDescent="0.2">
      <c r="A335" s="22"/>
    </row>
    <row r="336" spans="1:1" ht="15.95" customHeight="1" x14ac:dyDescent="0.2">
      <c r="A336" s="22"/>
    </row>
    <row r="337" spans="1:1" ht="15.95" customHeight="1" x14ac:dyDescent="0.2">
      <c r="A337" s="22"/>
    </row>
    <row r="338" spans="1:1" ht="15.95" customHeight="1" x14ac:dyDescent="0.2">
      <c r="A338" s="22"/>
    </row>
    <row r="339" spans="1:1" ht="15.95" customHeight="1" x14ac:dyDescent="0.2">
      <c r="A339" s="22"/>
    </row>
    <row r="340" spans="1:1" ht="15.95" customHeight="1" x14ac:dyDescent="0.2">
      <c r="A340" s="22"/>
    </row>
    <row r="341" spans="1:1" ht="15.95" customHeight="1" x14ac:dyDescent="0.2">
      <c r="A341" s="22"/>
    </row>
    <row r="342" spans="1:1" ht="15.95" customHeight="1" x14ac:dyDescent="0.2">
      <c r="A342" s="22"/>
    </row>
    <row r="343" spans="1:1" ht="15.95" customHeight="1" x14ac:dyDescent="0.2">
      <c r="A343" s="22"/>
    </row>
    <row r="344" spans="1:1" ht="15.95" customHeight="1" x14ac:dyDescent="0.2">
      <c r="A344" s="22"/>
    </row>
    <row r="345" spans="1:1" ht="15.95" customHeight="1" x14ac:dyDescent="0.2">
      <c r="A345" s="22"/>
    </row>
    <row r="346" spans="1:1" ht="15.95" customHeight="1" x14ac:dyDescent="0.2">
      <c r="A346" s="22"/>
    </row>
    <row r="347" spans="1:1" ht="15.95" customHeight="1" x14ac:dyDescent="0.2">
      <c r="A347" s="22"/>
    </row>
    <row r="348" spans="1:1" ht="15.95" customHeight="1" x14ac:dyDescent="0.2">
      <c r="A348" s="22"/>
    </row>
    <row r="349" spans="1:1" ht="15.95" customHeight="1" x14ac:dyDescent="0.2">
      <c r="A349" s="22"/>
    </row>
    <row r="350" spans="1:1" ht="15.95" customHeight="1" x14ac:dyDescent="0.2">
      <c r="A350" s="22"/>
    </row>
    <row r="351" spans="1:1" ht="15.95" customHeight="1" x14ac:dyDescent="0.2">
      <c r="A351" s="22"/>
    </row>
    <row r="352" spans="1:1" ht="15.95" customHeight="1" x14ac:dyDescent="0.2">
      <c r="A352" s="22"/>
    </row>
    <row r="353" spans="1:1" ht="15.95" customHeight="1" x14ac:dyDescent="0.2">
      <c r="A353" s="22"/>
    </row>
    <row r="354" spans="1:1" ht="15.95" customHeight="1" x14ac:dyDescent="0.2">
      <c r="A354" s="22"/>
    </row>
    <row r="355" spans="1:1" ht="15.95" customHeight="1" x14ac:dyDescent="0.2">
      <c r="A355" s="22"/>
    </row>
    <row r="356" spans="1:1" ht="15.95" customHeight="1" x14ac:dyDescent="0.2">
      <c r="A356" s="22"/>
    </row>
    <row r="357" spans="1:1" ht="15.95" customHeight="1" x14ac:dyDescent="0.2">
      <c r="A357" s="22"/>
    </row>
    <row r="358" spans="1:1" ht="15.95" customHeight="1" x14ac:dyDescent="0.2">
      <c r="A358" s="22"/>
    </row>
    <row r="359" spans="1:1" ht="15.95" customHeight="1" x14ac:dyDescent="0.2">
      <c r="A359" s="22"/>
    </row>
    <row r="360" spans="1:1" ht="15.95" customHeight="1" x14ac:dyDescent="0.2">
      <c r="A360" s="22"/>
    </row>
    <row r="361" spans="1:1" ht="15.95" customHeight="1" x14ac:dyDescent="0.2">
      <c r="A361" s="22"/>
    </row>
    <row r="362" spans="1:1" ht="15.95" customHeight="1" x14ac:dyDescent="0.2">
      <c r="A362" s="22"/>
    </row>
    <row r="363" spans="1:1" ht="15.95" customHeight="1" x14ac:dyDescent="0.2">
      <c r="A363" s="22"/>
    </row>
    <row r="364" spans="1:1" ht="15.95" customHeight="1" x14ac:dyDescent="0.2">
      <c r="A364" s="22"/>
    </row>
    <row r="365" spans="1:1" ht="15.95" customHeight="1" x14ac:dyDescent="0.2">
      <c r="A365" s="22"/>
    </row>
    <row r="366" spans="1:1" ht="15.95" customHeight="1" x14ac:dyDescent="0.2">
      <c r="A366" s="22"/>
    </row>
    <row r="367" spans="1:1" ht="15.95" customHeight="1" x14ac:dyDescent="0.2">
      <c r="A367" s="22"/>
    </row>
    <row r="368" spans="1:1" ht="15.95" customHeight="1" x14ac:dyDescent="0.2">
      <c r="A368" s="22"/>
    </row>
    <row r="369" spans="1:1" ht="15.95" customHeight="1" x14ac:dyDescent="0.2">
      <c r="A369" s="22"/>
    </row>
    <row r="370" spans="1:1" ht="15.95" customHeight="1" x14ac:dyDescent="0.2">
      <c r="A370" s="22"/>
    </row>
    <row r="371" spans="1:1" ht="15.95" customHeight="1" x14ac:dyDescent="0.2">
      <c r="A371" s="22"/>
    </row>
    <row r="372" spans="1:1" ht="15.95" customHeight="1" x14ac:dyDescent="0.2">
      <c r="A372" s="22"/>
    </row>
    <row r="373" spans="1:1" ht="15.95" customHeight="1" x14ac:dyDescent="0.2">
      <c r="A373" s="22"/>
    </row>
    <row r="374" spans="1:1" ht="15.95" customHeight="1" x14ac:dyDescent="0.2">
      <c r="A374" s="22"/>
    </row>
    <row r="375" spans="1:1" ht="15.95" customHeight="1" x14ac:dyDescent="0.2">
      <c r="A375" s="22"/>
    </row>
    <row r="376" spans="1:1" ht="15.95" customHeight="1" x14ac:dyDescent="0.2">
      <c r="A376" s="22"/>
    </row>
    <row r="377" spans="1:1" ht="15.95" customHeight="1" x14ac:dyDescent="0.2">
      <c r="A377" s="22"/>
    </row>
    <row r="378" spans="1:1" ht="15.95" customHeight="1" x14ac:dyDescent="0.2">
      <c r="A378" s="22"/>
    </row>
    <row r="379" spans="1:1" ht="15.95" customHeight="1" x14ac:dyDescent="0.2">
      <c r="A379" s="22"/>
    </row>
    <row r="380" spans="1:1" ht="15.95" customHeight="1" x14ac:dyDescent="0.2">
      <c r="A380" s="22"/>
    </row>
    <row r="381" spans="1:1" ht="15.95" customHeight="1" x14ac:dyDescent="0.2">
      <c r="A381" s="22"/>
    </row>
    <row r="382" spans="1:1" ht="15.95" customHeight="1" x14ac:dyDescent="0.2">
      <c r="A382" s="22"/>
    </row>
    <row r="383" spans="1:1" ht="15.95" customHeight="1" x14ac:dyDescent="0.2">
      <c r="A383" s="22"/>
    </row>
    <row r="384" spans="1:1" ht="15.95" customHeight="1" x14ac:dyDescent="0.2">
      <c r="A384" s="22"/>
    </row>
    <row r="385" spans="1:1" ht="15.95" customHeight="1" x14ac:dyDescent="0.2">
      <c r="A385" s="22"/>
    </row>
    <row r="386" spans="1:1" ht="15.95" customHeight="1" x14ac:dyDescent="0.2">
      <c r="A386" s="22"/>
    </row>
    <row r="387" spans="1:1" ht="15.95" customHeight="1" x14ac:dyDescent="0.2">
      <c r="A387" s="22"/>
    </row>
    <row r="388" spans="1:1" ht="15.95" customHeight="1" x14ac:dyDescent="0.2">
      <c r="A388" s="22"/>
    </row>
    <row r="389" spans="1:1" ht="15.95" customHeight="1" x14ac:dyDescent="0.2">
      <c r="A389" s="22"/>
    </row>
    <row r="390" spans="1:1" ht="15.95" customHeight="1" x14ac:dyDescent="0.2">
      <c r="A390" s="22"/>
    </row>
    <row r="391" spans="1:1" ht="15.95" customHeight="1" x14ac:dyDescent="0.2">
      <c r="A391" s="22"/>
    </row>
    <row r="392" spans="1:1" ht="15.95" customHeight="1" x14ac:dyDescent="0.2">
      <c r="A392" s="22"/>
    </row>
    <row r="393" spans="1:1" ht="15.95" customHeight="1" x14ac:dyDescent="0.2">
      <c r="A393" s="22"/>
    </row>
    <row r="394" spans="1:1" ht="15.95" customHeight="1" x14ac:dyDescent="0.2">
      <c r="A394" s="22"/>
    </row>
    <row r="395" spans="1:1" ht="15.95" customHeight="1" x14ac:dyDescent="0.2">
      <c r="A395" s="22"/>
    </row>
    <row r="396" spans="1:1" ht="15.95" customHeight="1" x14ac:dyDescent="0.2">
      <c r="A396" s="22"/>
    </row>
    <row r="397" spans="1:1" ht="15.95" customHeight="1" x14ac:dyDescent="0.2">
      <c r="A397" s="22"/>
    </row>
    <row r="398" spans="1:1" ht="15.95" customHeight="1" x14ac:dyDescent="0.2">
      <c r="A398" s="22"/>
    </row>
    <row r="399" spans="1:1" ht="15.95" customHeight="1" x14ac:dyDescent="0.2">
      <c r="A399" s="22"/>
    </row>
    <row r="400" spans="1:1" ht="15.95" customHeight="1" x14ac:dyDescent="0.2">
      <c r="A400" s="22"/>
    </row>
    <row r="401" spans="1:1" ht="15.95" customHeight="1" x14ac:dyDescent="0.2">
      <c r="A401" s="22"/>
    </row>
    <row r="402" spans="1:1" ht="15.95" customHeight="1" x14ac:dyDescent="0.2">
      <c r="A402" s="22"/>
    </row>
    <row r="403" spans="1:1" ht="15.95" customHeight="1" x14ac:dyDescent="0.2">
      <c r="A403" s="22"/>
    </row>
    <row r="404" spans="1:1" ht="15.95" customHeight="1" x14ac:dyDescent="0.2">
      <c r="A404" s="22"/>
    </row>
    <row r="405" spans="1:1" ht="15.95" customHeight="1" x14ac:dyDescent="0.2">
      <c r="A405" s="22"/>
    </row>
    <row r="406" spans="1:1" ht="15.95" customHeight="1" x14ac:dyDescent="0.2">
      <c r="A406" s="22"/>
    </row>
    <row r="407" spans="1:1" ht="15.95" customHeight="1" x14ac:dyDescent="0.2">
      <c r="A407" s="22"/>
    </row>
    <row r="408" spans="1:1" ht="15.95" customHeight="1" x14ac:dyDescent="0.2">
      <c r="A408" s="22"/>
    </row>
    <row r="409" spans="1:1" ht="15.95" customHeight="1" x14ac:dyDescent="0.2">
      <c r="A409" s="22"/>
    </row>
    <row r="410" spans="1:1" ht="15.95" customHeight="1" x14ac:dyDescent="0.2">
      <c r="A410" s="22"/>
    </row>
    <row r="411" spans="1:1" ht="15.95" customHeight="1" x14ac:dyDescent="0.2">
      <c r="A411" s="22"/>
    </row>
    <row r="412" spans="1:1" ht="15.95" customHeight="1" x14ac:dyDescent="0.2">
      <c r="A412" s="22"/>
    </row>
    <row r="413" spans="1:1" ht="15.95" customHeight="1" x14ac:dyDescent="0.2">
      <c r="A413" s="22"/>
    </row>
    <row r="414" spans="1:1" ht="15.95" customHeight="1" x14ac:dyDescent="0.2">
      <c r="A414" s="22"/>
    </row>
    <row r="415" spans="1:1" ht="15.95" customHeight="1" x14ac:dyDescent="0.2">
      <c r="A415" s="22"/>
    </row>
    <row r="416" spans="1:1" ht="15.95" customHeight="1" x14ac:dyDescent="0.2">
      <c r="A416" s="22"/>
    </row>
    <row r="417" spans="1:1" ht="15.95" customHeight="1" x14ac:dyDescent="0.2">
      <c r="A417" s="22"/>
    </row>
    <row r="418" spans="1:1" ht="15.95" customHeight="1" x14ac:dyDescent="0.2">
      <c r="A418" s="22"/>
    </row>
    <row r="419" spans="1:1" ht="15.95" customHeight="1" x14ac:dyDescent="0.2">
      <c r="A419" s="22"/>
    </row>
    <row r="420" spans="1:1" ht="15.95" customHeight="1" x14ac:dyDescent="0.2">
      <c r="A420" s="22"/>
    </row>
    <row r="421" spans="1:1" ht="15.95" customHeight="1" x14ac:dyDescent="0.2">
      <c r="A421" s="22"/>
    </row>
    <row r="422" spans="1:1" ht="15.95" customHeight="1" x14ac:dyDescent="0.2">
      <c r="A422" s="22"/>
    </row>
    <row r="423" spans="1:1" ht="15.95" customHeight="1" x14ac:dyDescent="0.2">
      <c r="A423" s="22"/>
    </row>
    <row r="424" spans="1:1" ht="15.95" customHeight="1" x14ac:dyDescent="0.2">
      <c r="A424" s="22"/>
    </row>
    <row r="425" spans="1:1" ht="15.95" customHeight="1" x14ac:dyDescent="0.2">
      <c r="A425" s="22"/>
    </row>
    <row r="426" spans="1:1" ht="15.95" customHeight="1" x14ac:dyDescent="0.2">
      <c r="A426" s="22"/>
    </row>
    <row r="427" spans="1:1" ht="15.95" customHeight="1" x14ac:dyDescent="0.2">
      <c r="A427" s="22"/>
    </row>
    <row r="428" spans="1:1" ht="15.95" customHeight="1" x14ac:dyDescent="0.2">
      <c r="A428" s="22"/>
    </row>
    <row r="429" spans="1:1" ht="15.95" customHeight="1" x14ac:dyDescent="0.2">
      <c r="A429" s="22"/>
    </row>
    <row r="430" spans="1:1" ht="15.95" customHeight="1" x14ac:dyDescent="0.2">
      <c r="A430" s="22"/>
    </row>
    <row r="431" spans="1:1" ht="15.95" customHeight="1" x14ac:dyDescent="0.2">
      <c r="A431" s="22"/>
    </row>
    <row r="432" spans="1:1" ht="15.95" customHeight="1" x14ac:dyDescent="0.2">
      <c r="A432" s="22"/>
    </row>
    <row r="433" spans="1:1" ht="15.95" customHeight="1" x14ac:dyDescent="0.2">
      <c r="A433" s="22"/>
    </row>
    <row r="434" spans="1:1" ht="15.95" customHeight="1" x14ac:dyDescent="0.2">
      <c r="A434" s="22"/>
    </row>
    <row r="435" spans="1:1" ht="15.95" customHeight="1" x14ac:dyDescent="0.2">
      <c r="A435" s="22"/>
    </row>
    <row r="436" spans="1:1" ht="15.95" customHeight="1" x14ac:dyDescent="0.2">
      <c r="A436" s="22"/>
    </row>
    <row r="437" spans="1:1" ht="15.95" customHeight="1" x14ac:dyDescent="0.2">
      <c r="A437" s="22"/>
    </row>
    <row r="438" spans="1:1" ht="15.95" customHeight="1" x14ac:dyDescent="0.2">
      <c r="A438" s="22"/>
    </row>
    <row r="439" spans="1:1" ht="15.95" customHeight="1" x14ac:dyDescent="0.2">
      <c r="A439" s="22"/>
    </row>
    <row r="440" spans="1:1" ht="15.95" customHeight="1" x14ac:dyDescent="0.2">
      <c r="A440" s="22"/>
    </row>
    <row r="441" spans="1:1" ht="15.95" customHeight="1" x14ac:dyDescent="0.2">
      <c r="A441" s="22"/>
    </row>
    <row r="442" spans="1:1" ht="15.95" customHeight="1" x14ac:dyDescent="0.2">
      <c r="A442" s="22"/>
    </row>
    <row r="443" spans="1:1" ht="15.95" customHeight="1" x14ac:dyDescent="0.2">
      <c r="A443" s="22"/>
    </row>
    <row r="444" spans="1:1" ht="15.95" customHeight="1" x14ac:dyDescent="0.2">
      <c r="A444" s="22"/>
    </row>
    <row r="445" spans="1:1" ht="15.95" customHeight="1" x14ac:dyDescent="0.2">
      <c r="A445" s="22"/>
    </row>
    <row r="446" spans="1:1" ht="15.95" customHeight="1" x14ac:dyDescent="0.2">
      <c r="A446" s="22"/>
    </row>
    <row r="447" spans="1:1" ht="15.95" customHeight="1" x14ac:dyDescent="0.2">
      <c r="A447" s="22"/>
    </row>
    <row r="448" spans="1:1" ht="15.95" customHeight="1" x14ac:dyDescent="0.2">
      <c r="A448" s="22"/>
    </row>
    <row r="449" spans="1:1" ht="15.95" customHeight="1" x14ac:dyDescent="0.2">
      <c r="A449" s="22"/>
    </row>
    <row r="450" spans="1:1" ht="15.95" customHeight="1" x14ac:dyDescent="0.2">
      <c r="A450" s="22"/>
    </row>
    <row r="451" spans="1:1" ht="15.95" customHeight="1" x14ac:dyDescent="0.2">
      <c r="A451" s="22"/>
    </row>
    <row r="452" spans="1:1" ht="15.95" customHeight="1" x14ac:dyDescent="0.2">
      <c r="A452" s="22"/>
    </row>
    <row r="453" spans="1:1" ht="15.95" customHeight="1" x14ac:dyDescent="0.2">
      <c r="A453" s="22"/>
    </row>
    <row r="454" spans="1:1" ht="15.95" customHeight="1" x14ac:dyDescent="0.2">
      <c r="A454" s="22"/>
    </row>
    <row r="455" spans="1:1" ht="15.95" customHeight="1" x14ac:dyDescent="0.2">
      <c r="A455" s="22"/>
    </row>
    <row r="456" spans="1:1" ht="15.95" customHeight="1" x14ac:dyDescent="0.2">
      <c r="A456" s="22"/>
    </row>
    <row r="457" spans="1:1" ht="15.95" customHeight="1" x14ac:dyDescent="0.2">
      <c r="A457" s="22"/>
    </row>
    <row r="458" spans="1:1" ht="15.95" customHeight="1" x14ac:dyDescent="0.2">
      <c r="A458" s="22"/>
    </row>
    <row r="459" spans="1:1" ht="15.95" customHeight="1" x14ac:dyDescent="0.2">
      <c r="A459" s="22"/>
    </row>
    <row r="460" spans="1:1" ht="15.95" customHeight="1" x14ac:dyDescent="0.2">
      <c r="A460" s="22"/>
    </row>
    <row r="461" spans="1:1" ht="15.95" customHeight="1" x14ac:dyDescent="0.2">
      <c r="A461" s="22"/>
    </row>
    <row r="462" spans="1:1" ht="15.95" customHeight="1" x14ac:dyDescent="0.2">
      <c r="A462" s="22"/>
    </row>
    <row r="463" spans="1:1" ht="15.95" customHeight="1" x14ac:dyDescent="0.2">
      <c r="A463" s="22"/>
    </row>
    <row r="464" spans="1:1" ht="15.95" customHeight="1" x14ac:dyDescent="0.2">
      <c r="A464" s="22"/>
    </row>
    <row r="465" spans="1:1" ht="15.95" customHeight="1" x14ac:dyDescent="0.2">
      <c r="A465" s="22"/>
    </row>
    <row r="466" spans="1:1" ht="15.95" customHeight="1" x14ac:dyDescent="0.2">
      <c r="A466" s="22"/>
    </row>
    <row r="467" spans="1:1" ht="15.95" customHeight="1" x14ac:dyDescent="0.2">
      <c r="A467" s="22"/>
    </row>
    <row r="468" spans="1:1" ht="15.95" customHeight="1" x14ac:dyDescent="0.2">
      <c r="A468" s="22"/>
    </row>
    <row r="469" spans="1:1" ht="15.95" customHeight="1" x14ac:dyDescent="0.2">
      <c r="A469" s="22"/>
    </row>
    <row r="470" spans="1:1" ht="15.95" customHeight="1" x14ac:dyDescent="0.2">
      <c r="A470" s="22"/>
    </row>
    <row r="471" spans="1:1" ht="15.95" customHeight="1" x14ac:dyDescent="0.2">
      <c r="A471" s="22"/>
    </row>
    <row r="472" spans="1:1" ht="15.95" customHeight="1" x14ac:dyDescent="0.2">
      <c r="A472" s="22"/>
    </row>
    <row r="473" spans="1:1" ht="15.95" customHeight="1" x14ac:dyDescent="0.2">
      <c r="A473" s="22"/>
    </row>
    <row r="474" spans="1:1" ht="15.95" customHeight="1" x14ac:dyDescent="0.2">
      <c r="A474" s="22"/>
    </row>
    <row r="475" spans="1:1" ht="15.95" customHeight="1" x14ac:dyDescent="0.2">
      <c r="A475" s="22"/>
    </row>
    <row r="476" spans="1:1" ht="15.95" customHeight="1" x14ac:dyDescent="0.2">
      <c r="A476" s="22"/>
    </row>
    <row r="477" spans="1:1" ht="15.95" customHeight="1" x14ac:dyDescent="0.2">
      <c r="A477" s="22"/>
    </row>
    <row r="478" spans="1:1" ht="15.95" customHeight="1" x14ac:dyDescent="0.2">
      <c r="A478" s="22"/>
    </row>
    <row r="479" spans="1:1" ht="15.95" customHeight="1" x14ac:dyDescent="0.2">
      <c r="A479" s="22"/>
    </row>
    <row r="480" spans="1:1" ht="15.95" customHeight="1" x14ac:dyDescent="0.2">
      <c r="A480" s="22"/>
    </row>
    <row r="481" spans="1:1" ht="15.95" customHeight="1" x14ac:dyDescent="0.2">
      <c r="A481" s="22"/>
    </row>
    <row r="482" spans="1:1" ht="15.95" customHeight="1" x14ac:dyDescent="0.2">
      <c r="A482" s="22"/>
    </row>
    <row r="483" spans="1:1" ht="15.95" customHeight="1" x14ac:dyDescent="0.2">
      <c r="A483" s="22"/>
    </row>
    <row r="484" spans="1:1" ht="15.95" customHeight="1" x14ac:dyDescent="0.2">
      <c r="A484" s="22"/>
    </row>
    <row r="485" spans="1:1" ht="15.95" customHeight="1" x14ac:dyDescent="0.2">
      <c r="A485" s="22"/>
    </row>
    <row r="486" spans="1:1" ht="15.95" customHeight="1" x14ac:dyDescent="0.2">
      <c r="A486" s="22"/>
    </row>
    <row r="487" spans="1:1" ht="15.95" customHeight="1" x14ac:dyDescent="0.2">
      <c r="A487" s="22"/>
    </row>
    <row r="488" spans="1:1" ht="15.95" customHeight="1" x14ac:dyDescent="0.2">
      <c r="A488" s="22"/>
    </row>
    <row r="489" spans="1:1" ht="15.95" customHeight="1" x14ac:dyDescent="0.2">
      <c r="A489" s="22"/>
    </row>
    <row r="490" spans="1:1" ht="15.95" customHeight="1" x14ac:dyDescent="0.2">
      <c r="A490" s="22"/>
    </row>
    <row r="491" spans="1:1" ht="15.95" customHeight="1" x14ac:dyDescent="0.2">
      <c r="A491" s="22"/>
    </row>
    <row r="492" spans="1:1" ht="15.95" customHeight="1" x14ac:dyDescent="0.2">
      <c r="A492" s="22"/>
    </row>
    <row r="493" spans="1:1" ht="15.95" customHeight="1" x14ac:dyDescent="0.2">
      <c r="A493" s="22"/>
    </row>
    <row r="494" spans="1:1" ht="15.95" customHeight="1" x14ac:dyDescent="0.2">
      <c r="A494" s="22"/>
    </row>
    <row r="495" spans="1:1" ht="15.95" customHeight="1" x14ac:dyDescent="0.2">
      <c r="A495" s="22"/>
    </row>
    <row r="496" spans="1:1" ht="15.95" customHeight="1" x14ac:dyDescent="0.2">
      <c r="A496" s="22"/>
    </row>
    <row r="497" spans="1:1" ht="15.95" customHeight="1" x14ac:dyDescent="0.2">
      <c r="A497" s="22"/>
    </row>
    <row r="498" spans="1:1" ht="15.95" customHeight="1" x14ac:dyDescent="0.2">
      <c r="A498" s="22"/>
    </row>
    <row r="499" spans="1:1" ht="15.95" customHeight="1" x14ac:dyDescent="0.2">
      <c r="A499" s="22"/>
    </row>
    <row r="500" spans="1:1" ht="15.95" customHeight="1" x14ac:dyDescent="0.2">
      <c r="A500" s="22"/>
    </row>
    <row r="501" spans="1:1" ht="15.95" customHeight="1" x14ac:dyDescent="0.2">
      <c r="A501" s="22"/>
    </row>
    <row r="502" spans="1:1" ht="15.95" customHeight="1" x14ac:dyDescent="0.2">
      <c r="A502" s="22"/>
    </row>
    <row r="503" spans="1:1" ht="15.95" customHeight="1" x14ac:dyDescent="0.2">
      <c r="A503" s="22"/>
    </row>
    <row r="504" spans="1:1" ht="15.95" customHeight="1" x14ac:dyDescent="0.2">
      <c r="A504" s="22"/>
    </row>
    <row r="505" spans="1:1" ht="15.95" customHeight="1" x14ac:dyDescent="0.2">
      <c r="A505" s="22"/>
    </row>
    <row r="506" spans="1:1" ht="15.95" customHeight="1" x14ac:dyDescent="0.2">
      <c r="A506" s="22"/>
    </row>
    <row r="507" spans="1:1" ht="15.95" customHeight="1" x14ac:dyDescent="0.2">
      <c r="A507" s="22"/>
    </row>
    <row r="508" spans="1:1" ht="15.95" customHeight="1" x14ac:dyDescent="0.2">
      <c r="A508" s="22"/>
    </row>
    <row r="509" spans="1:1" ht="15.95" customHeight="1" x14ac:dyDescent="0.2">
      <c r="A509" s="22"/>
    </row>
    <row r="510" spans="1:1" ht="15.95" customHeight="1" x14ac:dyDescent="0.2">
      <c r="A510" s="22"/>
    </row>
    <row r="511" spans="1:1" ht="15.95" customHeight="1" x14ac:dyDescent="0.2">
      <c r="A511" s="22"/>
    </row>
    <row r="512" spans="1:1" ht="15.95" customHeight="1" x14ac:dyDescent="0.2">
      <c r="A512" s="22"/>
    </row>
    <row r="513" spans="1:1" ht="15.95" customHeight="1" x14ac:dyDescent="0.2">
      <c r="A513" s="22"/>
    </row>
    <row r="514" spans="1:1" ht="15.95" customHeight="1" x14ac:dyDescent="0.2">
      <c r="A514" s="22"/>
    </row>
    <row r="515" spans="1:1" ht="15.95" customHeight="1" x14ac:dyDescent="0.2">
      <c r="A515" s="22"/>
    </row>
    <row r="516" spans="1:1" ht="15.95" customHeight="1" x14ac:dyDescent="0.2">
      <c r="A516" s="22"/>
    </row>
    <row r="517" spans="1:1" ht="15.95" customHeight="1" x14ac:dyDescent="0.2">
      <c r="A517" s="22"/>
    </row>
    <row r="518" spans="1:1" ht="15.95" customHeight="1" x14ac:dyDescent="0.2">
      <c r="A518" s="22"/>
    </row>
    <row r="519" spans="1:1" ht="15.95" customHeight="1" x14ac:dyDescent="0.2">
      <c r="A519" s="22"/>
    </row>
    <row r="520" spans="1:1" ht="15.95" customHeight="1" x14ac:dyDescent="0.2">
      <c r="A520" s="22"/>
    </row>
    <row r="521" spans="1:1" ht="15.95" customHeight="1" x14ac:dyDescent="0.2">
      <c r="A521" s="22"/>
    </row>
    <row r="522" spans="1:1" ht="15.95" customHeight="1" x14ac:dyDescent="0.2">
      <c r="A522" s="22"/>
    </row>
    <row r="523" spans="1:1" ht="15.95" customHeight="1" x14ac:dyDescent="0.2">
      <c r="A523" s="22"/>
    </row>
    <row r="524" spans="1:1" ht="15.95" customHeight="1" x14ac:dyDescent="0.2">
      <c r="A524" s="22"/>
    </row>
    <row r="525" spans="1:1" ht="15.95" customHeight="1" x14ac:dyDescent="0.2">
      <c r="A525" s="22"/>
    </row>
    <row r="526" spans="1:1" ht="15.95" customHeight="1" x14ac:dyDescent="0.2">
      <c r="A526" s="22"/>
    </row>
    <row r="527" spans="1:1" ht="15.95" customHeight="1" x14ac:dyDescent="0.2">
      <c r="A527" s="22"/>
    </row>
    <row r="528" spans="1:1" ht="15.95" customHeight="1" x14ac:dyDescent="0.2">
      <c r="A528" s="22"/>
    </row>
    <row r="529" spans="1:1" ht="15.95" customHeight="1" x14ac:dyDescent="0.2">
      <c r="A529" s="22"/>
    </row>
    <row r="530" spans="1:1" ht="15.95" customHeight="1" x14ac:dyDescent="0.2">
      <c r="A530" s="22"/>
    </row>
    <row r="531" spans="1:1" ht="15.95" customHeight="1" x14ac:dyDescent="0.2">
      <c r="A531" s="22"/>
    </row>
    <row r="532" spans="1:1" ht="15.95" customHeight="1" x14ac:dyDescent="0.2">
      <c r="A532" s="22"/>
    </row>
    <row r="533" spans="1:1" ht="15.95" customHeight="1" x14ac:dyDescent="0.2">
      <c r="A533" s="22"/>
    </row>
    <row r="534" spans="1:1" ht="15.95" customHeight="1" x14ac:dyDescent="0.2">
      <c r="A534" s="22"/>
    </row>
    <row r="535" spans="1:1" ht="15.95" customHeight="1" x14ac:dyDescent="0.2">
      <c r="A535" s="22"/>
    </row>
    <row r="536" spans="1:1" ht="15.95" customHeight="1" x14ac:dyDescent="0.2">
      <c r="A536" s="22"/>
    </row>
    <row r="537" spans="1:1" ht="15.95" customHeight="1" x14ac:dyDescent="0.2">
      <c r="A537" s="22"/>
    </row>
    <row r="538" spans="1:1" ht="15.95" customHeight="1" x14ac:dyDescent="0.2">
      <c r="A538" s="22"/>
    </row>
    <row r="539" spans="1:1" ht="15.95" customHeight="1" x14ac:dyDescent="0.2">
      <c r="A539" s="22"/>
    </row>
    <row r="540" spans="1:1" ht="15.95" customHeight="1" x14ac:dyDescent="0.2">
      <c r="A540" s="22"/>
    </row>
    <row r="541" spans="1:1" ht="15.95" customHeight="1" x14ac:dyDescent="0.2">
      <c r="A541" s="22"/>
    </row>
    <row r="542" spans="1:1" ht="15.95" customHeight="1" x14ac:dyDescent="0.2">
      <c r="A542" s="22"/>
    </row>
    <row r="543" spans="1:1" ht="15.95" customHeight="1" x14ac:dyDescent="0.2">
      <c r="A543" s="22"/>
    </row>
    <row r="544" spans="1:1" ht="15.95" customHeight="1" x14ac:dyDescent="0.2">
      <c r="A544" s="22"/>
    </row>
    <row r="545" spans="1:1" ht="15.95" customHeight="1" x14ac:dyDescent="0.2">
      <c r="A545" s="22"/>
    </row>
    <row r="546" spans="1:1" ht="15.95" customHeight="1" x14ac:dyDescent="0.2">
      <c r="A546" s="22"/>
    </row>
    <row r="547" spans="1:1" ht="15.95" customHeight="1" x14ac:dyDescent="0.2">
      <c r="A547" s="22"/>
    </row>
    <row r="548" spans="1:1" ht="15.95" customHeight="1" x14ac:dyDescent="0.2">
      <c r="A548" s="22"/>
    </row>
    <row r="549" spans="1:1" ht="15.95" customHeight="1" x14ac:dyDescent="0.2">
      <c r="A549" s="22"/>
    </row>
    <row r="550" spans="1:1" ht="15.95" customHeight="1" x14ac:dyDescent="0.2">
      <c r="A550" s="22"/>
    </row>
    <row r="551" spans="1:1" ht="15.95" customHeight="1" x14ac:dyDescent="0.2">
      <c r="A551" s="22"/>
    </row>
    <row r="552" spans="1:1" ht="15.95" customHeight="1" x14ac:dyDescent="0.2">
      <c r="A552" s="22"/>
    </row>
    <row r="553" spans="1:1" ht="15.95" customHeight="1" x14ac:dyDescent="0.2">
      <c r="A553" s="22"/>
    </row>
    <row r="554" spans="1:1" ht="15.95" customHeight="1" x14ac:dyDescent="0.2">
      <c r="A554" s="22"/>
    </row>
    <row r="555" spans="1:1" ht="15.95" customHeight="1" x14ac:dyDescent="0.2">
      <c r="A555" s="22"/>
    </row>
    <row r="556" spans="1:1" ht="15.95" customHeight="1" x14ac:dyDescent="0.2">
      <c r="A556" s="22"/>
    </row>
    <row r="557" spans="1:1" ht="15.95" customHeight="1" x14ac:dyDescent="0.2">
      <c r="A557" s="22"/>
    </row>
    <row r="558" spans="1:1" ht="15.95" customHeight="1" x14ac:dyDescent="0.2">
      <c r="A558" s="22"/>
    </row>
    <row r="559" spans="1:1" ht="15.95" customHeight="1" x14ac:dyDescent="0.2">
      <c r="A559" s="22"/>
    </row>
    <row r="560" spans="1:1" ht="15.95" customHeight="1" x14ac:dyDescent="0.2">
      <c r="A560" s="22"/>
    </row>
    <row r="561" spans="1:1" ht="15.95" customHeight="1" x14ac:dyDescent="0.2">
      <c r="A561" s="22"/>
    </row>
    <row r="562" spans="1:1" ht="15.95" customHeight="1" x14ac:dyDescent="0.2">
      <c r="A562" s="22"/>
    </row>
    <row r="563" spans="1:1" ht="15.95" customHeight="1" x14ac:dyDescent="0.2">
      <c r="A563" s="22"/>
    </row>
    <row r="564" spans="1:1" ht="15.95" customHeight="1" x14ac:dyDescent="0.2">
      <c r="A564" s="22"/>
    </row>
    <row r="565" spans="1:1" ht="15.95" customHeight="1" x14ac:dyDescent="0.2">
      <c r="A565" s="22"/>
    </row>
    <row r="566" spans="1:1" ht="15.95" customHeight="1" x14ac:dyDescent="0.2">
      <c r="A566" s="22"/>
    </row>
    <row r="567" spans="1:1" ht="15.95" customHeight="1" x14ac:dyDescent="0.2">
      <c r="A567" s="22"/>
    </row>
    <row r="568" spans="1:1" ht="15.95" customHeight="1" x14ac:dyDescent="0.2">
      <c r="A568" s="22"/>
    </row>
    <row r="569" spans="1:1" ht="15.95" customHeight="1" x14ac:dyDescent="0.2">
      <c r="A569" s="22"/>
    </row>
    <row r="570" spans="1:1" ht="15.95" customHeight="1" x14ac:dyDescent="0.2">
      <c r="A570" s="22"/>
    </row>
    <row r="571" spans="1:1" ht="15.95" customHeight="1" x14ac:dyDescent="0.2">
      <c r="A571" s="22"/>
    </row>
    <row r="572" spans="1:1" ht="15.95" customHeight="1" x14ac:dyDescent="0.2">
      <c r="A572" s="22"/>
    </row>
    <row r="573" spans="1:1" ht="15.95" customHeight="1" x14ac:dyDescent="0.2">
      <c r="A573" s="22"/>
    </row>
    <row r="574" spans="1:1" ht="15.95" customHeight="1" x14ac:dyDescent="0.2">
      <c r="A574" s="22"/>
    </row>
    <row r="575" spans="1:1" ht="15.95" customHeight="1" x14ac:dyDescent="0.2">
      <c r="A575" s="22"/>
    </row>
    <row r="576" spans="1:1" ht="15.95" customHeight="1" x14ac:dyDescent="0.2">
      <c r="A576" s="22"/>
    </row>
    <row r="577" spans="1:1" ht="15.95" customHeight="1" x14ac:dyDescent="0.2">
      <c r="A577" s="22"/>
    </row>
    <row r="578" spans="1:1" ht="15.95" customHeight="1" x14ac:dyDescent="0.2">
      <c r="A578" s="22"/>
    </row>
    <row r="579" spans="1:1" ht="15.95" customHeight="1" x14ac:dyDescent="0.2">
      <c r="A579" s="22"/>
    </row>
    <row r="580" spans="1:1" ht="15.95" customHeight="1" x14ac:dyDescent="0.2">
      <c r="A580" s="22"/>
    </row>
    <row r="581" spans="1:1" ht="15.95" customHeight="1" x14ac:dyDescent="0.2">
      <c r="A581" s="22"/>
    </row>
    <row r="582" spans="1:1" ht="15.95" customHeight="1" x14ac:dyDescent="0.2">
      <c r="A582" s="22"/>
    </row>
    <row r="583" spans="1:1" ht="15.95" customHeight="1" x14ac:dyDescent="0.2">
      <c r="A583" s="22"/>
    </row>
    <row r="584" spans="1:1" ht="15.95" customHeight="1" x14ac:dyDescent="0.2">
      <c r="A584" s="22"/>
    </row>
    <row r="585" spans="1:1" ht="15.95" customHeight="1" x14ac:dyDescent="0.2">
      <c r="A585" s="22"/>
    </row>
    <row r="586" spans="1:1" ht="15.95" customHeight="1" x14ac:dyDescent="0.2">
      <c r="A586" s="22"/>
    </row>
    <row r="587" spans="1:1" ht="15.95" customHeight="1" x14ac:dyDescent="0.2">
      <c r="A587" s="22"/>
    </row>
    <row r="588" spans="1:1" ht="15.95" customHeight="1" x14ac:dyDescent="0.2">
      <c r="A588" s="22"/>
    </row>
    <row r="589" spans="1:1" ht="15.95" customHeight="1" x14ac:dyDescent="0.2">
      <c r="A589" s="22"/>
    </row>
    <row r="590" spans="1:1" ht="15.95" customHeight="1" x14ac:dyDescent="0.2">
      <c r="A590" s="22"/>
    </row>
    <row r="591" spans="1:1" ht="15.95" customHeight="1" x14ac:dyDescent="0.2">
      <c r="A591" s="22"/>
    </row>
    <row r="592" spans="1:1" ht="15.95" customHeight="1" x14ac:dyDescent="0.2">
      <c r="A592" s="22"/>
    </row>
    <row r="593" spans="1:1" ht="15.95" customHeight="1" x14ac:dyDescent="0.2">
      <c r="A593" s="22"/>
    </row>
    <row r="594" spans="1:1" ht="15.95" customHeight="1" x14ac:dyDescent="0.2">
      <c r="A594" s="22"/>
    </row>
    <row r="595" spans="1:1" ht="15.95" customHeight="1" x14ac:dyDescent="0.2">
      <c r="A595" s="22"/>
    </row>
    <row r="596" spans="1:1" ht="15.95" customHeight="1" x14ac:dyDescent="0.2">
      <c r="A596" s="22"/>
    </row>
    <row r="597" spans="1:1" ht="15.95" customHeight="1" x14ac:dyDescent="0.2">
      <c r="A597" s="22"/>
    </row>
    <row r="598" spans="1:1" ht="15.95" customHeight="1" x14ac:dyDescent="0.2">
      <c r="A598" s="22"/>
    </row>
    <row r="599" spans="1:1" ht="15.95" customHeight="1" x14ac:dyDescent="0.2">
      <c r="A599" s="22"/>
    </row>
    <row r="600" spans="1:1" ht="15.95" customHeight="1" x14ac:dyDescent="0.2">
      <c r="A600" s="22"/>
    </row>
    <row r="601" spans="1:1" ht="15.95" customHeight="1" x14ac:dyDescent="0.2">
      <c r="A601" s="22"/>
    </row>
    <row r="602" spans="1:1" ht="15.95" customHeight="1" x14ac:dyDescent="0.2">
      <c r="A602" s="22"/>
    </row>
    <row r="603" spans="1:1" ht="15.95" customHeight="1" x14ac:dyDescent="0.2">
      <c r="A603" s="22"/>
    </row>
    <row r="604" spans="1:1" ht="15.95" customHeight="1" x14ac:dyDescent="0.2">
      <c r="A604" s="22"/>
    </row>
    <row r="605" spans="1:1" ht="15.95" customHeight="1" x14ac:dyDescent="0.2">
      <c r="A605" s="22"/>
    </row>
    <row r="606" spans="1:1" ht="15.95" customHeight="1" x14ac:dyDescent="0.2">
      <c r="A606" s="22"/>
    </row>
    <row r="607" spans="1:1" ht="15.95" customHeight="1" x14ac:dyDescent="0.2">
      <c r="A607" s="22"/>
    </row>
    <row r="608" spans="1:1" ht="15.95" customHeight="1" x14ac:dyDescent="0.2">
      <c r="A608" s="22"/>
    </row>
    <row r="609" spans="1:1" ht="15.95" customHeight="1" x14ac:dyDescent="0.2">
      <c r="A609" s="22"/>
    </row>
    <row r="610" spans="1:1" ht="15.95" customHeight="1" x14ac:dyDescent="0.2">
      <c r="A610" s="22"/>
    </row>
    <row r="611" spans="1:1" ht="15.95" customHeight="1" x14ac:dyDescent="0.2">
      <c r="A611" s="22"/>
    </row>
    <row r="612" spans="1:1" ht="15.95" customHeight="1" x14ac:dyDescent="0.2">
      <c r="A612" s="22"/>
    </row>
    <row r="613" spans="1:1" ht="15.95" customHeight="1" x14ac:dyDescent="0.2">
      <c r="A613" s="22"/>
    </row>
    <row r="614" spans="1:1" ht="15.95" customHeight="1" x14ac:dyDescent="0.2">
      <c r="A614" s="22"/>
    </row>
    <row r="615" spans="1:1" ht="15.95" customHeight="1" x14ac:dyDescent="0.2">
      <c r="A615" s="22"/>
    </row>
    <row r="616" spans="1:1" ht="15.95" customHeight="1" x14ac:dyDescent="0.2">
      <c r="A616" s="22"/>
    </row>
    <row r="617" spans="1:1" ht="15.95" customHeight="1" x14ac:dyDescent="0.2">
      <c r="A617" s="22"/>
    </row>
    <row r="618" spans="1:1" ht="15.95" customHeight="1" x14ac:dyDescent="0.2">
      <c r="A618" s="22"/>
    </row>
    <row r="619" spans="1:1" ht="15.95" customHeight="1" x14ac:dyDescent="0.2">
      <c r="A619" s="22"/>
    </row>
    <row r="620" spans="1:1" ht="15.95" customHeight="1" x14ac:dyDescent="0.2">
      <c r="A620" s="22"/>
    </row>
    <row r="621" spans="1:1" ht="15.95" customHeight="1" x14ac:dyDescent="0.2">
      <c r="A621" s="22"/>
    </row>
    <row r="622" spans="1:1" ht="15.95" customHeight="1" x14ac:dyDescent="0.2">
      <c r="A622" s="22"/>
    </row>
    <row r="623" spans="1:1" ht="15.95" customHeight="1" x14ac:dyDescent="0.2">
      <c r="A623" s="22"/>
    </row>
    <row r="624" spans="1:1" ht="15.95" customHeight="1" x14ac:dyDescent="0.2">
      <c r="A624" s="22"/>
    </row>
    <row r="625" spans="1:1" ht="15.95" customHeight="1" x14ac:dyDescent="0.2">
      <c r="A625" s="22"/>
    </row>
    <row r="626" spans="1:1" ht="15.95" customHeight="1" x14ac:dyDescent="0.2">
      <c r="A626" s="22"/>
    </row>
    <row r="627" spans="1:1" ht="15.95" customHeight="1" x14ac:dyDescent="0.2">
      <c r="A627" s="22"/>
    </row>
    <row r="628" spans="1:1" ht="15.95" customHeight="1" x14ac:dyDescent="0.2">
      <c r="A628" s="22"/>
    </row>
    <row r="629" spans="1:1" ht="15.95" customHeight="1" x14ac:dyDescent="0.2">
      <c r="A629" s="22"/>
    </row>
    <row r="630" spans="1:1" ht="15.95" customHeight="1" x14ac:dyDescent="0.2">
      <c r="A630" s="22"/>
    </row>
    <row r="631" spans="1:1" ht="15.95" customHeight="1" x14ac:dyDescent="0.2">
      <c r="A631" s="22"/>
    </row>
    <row r="632" spans="1:1" ht="15.95" customHeight="1" x14ac:dyDescent="0.2">
      <c r="A632" s="22"/>
    </row>
    <row r="633" spans="1:1" ht="15.95" customHeight="1" x14ac:dyDescent="0.2">
      <c r="A633" s="22"/>
    </row>
    <row r="634" spans="1:1" ht="15.95" customHeight="1" x14ac:dyDescent="0.2">
      <c r="A634" s="22"/>
    </row>
    <row r="635" spans="1:1" ht="15.95" customHeight="1" x14ac:dyDescent="0.2">
      <c r="A635" s="22"/>
    </row>
    <row r="636" spans="1:1" ht="15.95" customHeight="1" x14ac:dyDescent="0.2">
      <c r="A636" s="22"/>
    </row>
    <row r="637" spans="1:1" ht="15.95" customHeight="1" x14ac:dyDescent="0.2">
      <c r="A637" s="22"/>
    </row>
    <row r="638" spans="1:1" ht="15.95" customHeight="1" x14ac:dyDescent="0.2">
      <c r="A638" s="22"/>
    </row>
    <row r="639" spans="1:1" ht="15.95" customHeight="1" x14ac:dyDescent="0.2">
      <c r="A639" s="22"/>
    </row>
    <row r="640" spans="1:1" ht="15.95" customHeight="1" x14ac:dyDescent="0.2">
      <c r="A640" s="22"/>
    </row>
    <row r="641" spans="1:1" ht="15.95" customHeight="1" x14ac:dyDescent="0.2">
      <c r="A641" s="22"/>
    </row>
    <row r="642" spans="1:1" ht="15.95" customHeight="1" x14ac:dyDescent="0.2">
      <c r="A642" s="22"/>
    </row>
    <row r="643" spans="1:1" ht="15.95" customHeight="1" x14ac:dyDescent="0.2">
      <c r="A643" s="22"/>
    </row>
    <row r="644" spans="1:1" ht="15.95" customHeight="1" x14ac:dyDescent="0.2">
      <c r="A644" s="22"/>
    </row>
    <row r="645" spans="1:1" ht="15.95" customHeight="1" x14ac:dyDescent="0.2">
      <c r="A645" s="22"/>
    </row>
    <row r="646" spans="1:1" ht="15.95" customHeight="1" x14ac:dyDescent="0.2">
      <c r="A646" s="22"/>
    </row>
    <row r="647" spans="1:1" ht="15.95" customHeight="1" x14ac:dyDescent="0.2">
      <c r="A647" s="22"/>
    </row>
    <row r="648" spans="1:1" ht="15.95" customHeight="1" x14ac:dyDescent="0.2">
      <c r="A648" s="22"/>
    </row>
    <row r="649" spans="1:1" ht="15.95" customHeight="1" x14ac:dyDescent="0.2">
      <c r="A649" s="22"/>
    </row>
    <row r="650" spans="1:1" ht="15.95" customHeight="1" x14ac:dyDescent="0.2">
      <c r="A650" s="22"/>
    </row>
    <row r="651" spans="1:1" ht="15.95" customHeight="1" x14ac:dyDescent="0.2">
      <c r="A651" s="22"/>
    </row>
    <row r="652" spans="1:1" ht="15.95" customHeight="1" x14ac:dyDescent="0.2">
      <c r="A652" s="22"/>
    </row>
    <row r="653" spans="1:1" ht="15.95" customHeight="1" x14ac:dyDescent="0.2">
      <c r="A653" s="22"/>
    </row>
    <row r="654" spans="1:1" ht="15.95" customHeight="1" x14ac:dyDescent="0.2">
      <c r="A654" s="22"/>
    </row>
    <row r="655" spans="1:1" ht="15.95" customHeight="1" x14ac:dyDescent="0.2">
      <c r="A655" s="22"/>
    </row>
    <row r="656" spans="1:1" ht="15.95" customHeight="1" x14ac:dyDescent="0.2">
      <c r="A656" s="22"/>
    </row>
    <row r="657" spans="1:1" ht="15.95" customHeight="1" x14ac:dyDescent="0.2">
      <c r="A657" s="22"/>
    </row>
    <row r="658" spans="1:1" ht="15.95" customHeight="1" x14ac:dyDescent="0.2">
      <c r="A658" s="22"/>
    </row>
    <row r="659" spans="1:1" ht="15.95" customHeight="1" x14ac:dyDescent="0.2">
      <c r="A659" s="22"/>
    </row>
    <row r="660" spans="1:1" ht="15.95" customHeight="1" x14ac:dyDescent="0.2">
      <c r="A660" s="22"/>
    </row>
    <row r="661" spans="1:1" ht="15.95" customHeight="1" x14ac:dyDescent="0.2">
      <c r="A661" s="22"/>
    </row>
    <row r="662" spans="1:1" ht="15.95" customHeight="1" x14ac:dyDescent="0.2">
      <c r="A662" s="22"/>
    </row>
    <row r="663" spans="1:1" ht="15.95" customHeight="1" x14ac:dyDescent="0.2">
      <c r="A663" s="22"/>
    </row>
    <row r="664" spans="1:1" ht="15.95" customHeight="1" x14ac:dyDescent="0.2">
      <c r="A664" s="22"/>
    </row>
    <row r="665" spans="1:1" ht="15.95" customHeight="1" x14ac:dyDescent="0.2">
      <c r="A665" s="22"/>
    </row>
    <row r="666" spans="1:1" ht="15.95" customHeight="1" x14ac:dyDescent="0.2">
      <c r="A666" s="22"/>
    </row>
    <row r="667" spans="1:1" ht="15.95" customHeight="1" x14ac:dyDescent="0.2">
      <c r="A667" s="22"/>
    </row>
    <row r="668" spans="1:1" ht="15.95" customHeight="1" x14ac:dyDescent="0.2">
      <c r="A668" s="22"/>
    </row>
    <row r="669" spans="1:1" ht="15.95" customHeight="1" x14ac:dyDescent="0.2">
      <c r="A669" s="22"/>
    </row>
    <row r="670" spans="1:1" ht="15.95" customHeight="1" x14ac:dyDescent="0.2">
      <c r="A670" s="22"/>
    </row>
    <row r="671" spans="1:1" ht="15.95" customHeight="1" x14ac:dyDescent="0.2">
      <c r="A671" s="22"/>
    </row>
    <row r="672" spans="1:1" ht="15.95" customHeight="1" x14ac:dyDescent="0.2">
      <c r="A672" s="22"/>
    </row>
    <row r="673" spans="1:1" ht="15.95" customHeight="1" x14ac:dyDescent="0.2">
      <c r="A673" s="22"/>
    </row>
    <row r="674" spans="1:1" ht="15.95" customHeight="1" x14ac:dyDescent="0.2">
      <c r="A674" s="22"/>
    </row>
    <row r="675" spans="1:1" ht="15.95" customHeight="1" x14ac:dyDescent="0.2">
      <c r="A675" s="22"/>
    </row>
    <row r="676" spans="1:1" ht="15.95" customHeight="1" x14ac:dyDescent="0.2">
      <c r="A676" s="22"/>
    </row>
    <row r="677" spans="1:1" ht="15.95" customHeight="1" x14ac:dyDescent="0.2">
      <c r="A677" s="22"/>
    </row>
    <row r="678" spans="1:1" ht="15.95" customHeight="1" x14ac:dyDescent="0.2">
      <c r="A678" s="22"/>
    </row>
    <row r="679" spans="1:1" ht="15.95" customHeight="1" x14ac:dyDescent="0.2">
      <c r="A679" s="22"/>
    </row>
    <row r="680" spans="1:1" ht="15.95" customHeight="1" x14ac:dyDescent="0.2">
      <c r="A680" s="22"/>
    </row>
    <row r="681" spans="1:1" ht="15.95" customHeight="1" x14ac:dyDescent="0.2">
      <c r="A681" s="22"/>
    </row>
    <row r="682" spans="1:1" ht="15.95" customHeight="1" x14ac:dyDescent="0.2">
      <c r="A682" s="22"/>
    </row>
    <row r="683" spans="1:1" ht="15.95" customHeight="1" x14ac:dyDescent="0.2">
      <c r="A683" s="22"/>
    </row>
    <row r="684" spans="1:1" ht="15.95" customHeight="1" x14ac:dyDescent="0.2">
      <c r="A684" s="22"/>
    </row>
    <row r="685" spans="1:1" ht="15.95" customHeight="1" x14ac:dyDescent="0.2">
      <c r="A685" s="22"/>
    </row>
    <row r="686" spans="1:1" ht="15.95" customHeight="1" x14ac:dyDescent="0.2">
      <c r="A686" s="22"/>
    </row>
    <row r="687" spans="1:1" ht="15.95" customHeight="1" x14ac:dyDescent="0.2">
      <c r="A687" s="22"/>
    </row>
    <row r="688" spans="1:1" ht="15.95" customHeight="1" x14ac:dyDescent="0.2">
      <c r="A688" s="22"/>
    </row>
    <row r="689" spans="1:1" ht="15.95" customHeight="1" x14ac:dyDescent="0.2">
      <c r="A689" s="22"/>
    </row>
    <row r="690" spans="1:1" ht="15.95" customHeight="1" x14ac:dyDescent="0.2">
      <c r="A690" s="22"/>
    </row>
    <row r="691" spans="1:1" ht="15.95" customHeight="1" x14ac:dyDescent="0.2">
      <c r="A691" s="22"/>
    </row>
    <row r="692" spans="1:1" ht="15.95" customHeight="1" x14ac:dyDescent="0.2">
      <c r="A692" s="22"/>
    </row>
    <row r="693" spans="1:1" ht="15.95" customHeight="1" x14ac:dyDescent="0.2">
      <c r="A693" s="22"/>
    </row>
    <row r="694" spans="1:1" ht="15.95" customHeight="1" x14ac:dyDescent="0.2">
      <c r="A694" s="22"/>
    </row>
    <row r="695" spans="1:1" ht="15.95" customHeight="1" x14ac:dyDescent="0.2">
      <c r="A695" s="22"/>
    </row>
    <row r="696" spans="1:1" ht="15.95" customHeight="1" x14ac:dyDescent="0.2">
      <c r="A696" s="22"/>
    </row>
    <row r="697" spans="1:1" ht="15.95" customHeight="1" x14ac:dyDescent="0.2">
      <c r="A697" s="22"/>
    </row>
    <row r="698" spans="1:1" ht="15.95" customHeight="1" x14ac:dyDescent="0.2">
      <c r="A698" s="22"/>
    </row>
    <row r="699" spans="1:1" ht="15.95" customHeight="1" x14ac:dyDescent="0.2">
      <c r="A699" s="22"/>
    </row>
    <row r="700" spans="1:1" ht="15.95" customHeight="1" x14ac:dyDescent="0.2">
      <c r="A700" s="22"/>
    </row>
    <row r="701" spans="1:1" ht="15.95" customHeight="1" x14ac:dyDescent="0.2">
      <c r="A701" s="22"/>
    </row>
    <row r="702" spans="1:1" ht="15.95" customHeight="1" x14ac:dyDescent="0.2">
      <c r="A702" s="22"/>
    </row>
    <row r="703" spans="1:1" ht="15.95" customHeight="1" x14ac:dyDescent="0.2">
      <c r="A703" s="22"/>
    </row>
    <row r="704" spans="1:1" ht="15.95" customHeight="1" x14ac:dyDescent="0.2">
      <c r="A704" s="22"/>
    </row>
    <row r="705" spans="1:1" ht="15.95" customHeight="1" x14ac:dyDescent="0.2">
      <c r="A705" s="22"/>
    </row>
    <row r="706" spans="1:1" ht="15.95" customHeight="1" x14ac:dyDescent="0.2">
      <c r="A706" s="22"/>
    </row>
    <row r="707" spans="1:1" ht="15.95" customHeight="1" x14ac:dyDescent="0.2">
      <c r="A707" s="22"/>
    </row>
    <row r="708" spans="1:1" ht="15.95" customHeight="1" x14ac:dyDescent="0.2">
      <c r="A708" s="22"/>
    </row>
    <row r="709" spans="1:1" ht="15.95" customHeight="1" x14ac:dyDescent="0.2">
      <c r="A709" s="22"/>
    </row>
    <row r="710" spans="1:1" ht="15.95" customHeight="1" x14ac:dyDescent="0.2">
      <c r="A710" s="22"/>
    </row>
    <row r="711" spans="1:1" ht="15.95" customHeight="1" x14ac:dyDescent="0.2">
      <c r="A711" s="22"/>
    </row>
    <row r="712" spans="1:1" ht="15.95" customHeight="1" x14ac:dyDescent="0.2">
      <c r="A712" s="22"/>
    </row>
    <row r="713" spans="1:1" ht="15.95" customHeight="1" x14ac:dyDescent="0.2">
      <c r="A713" s="22"/>
    </row>
    <row r="714" spans="1:1" ht="15.95" customHeight="1" x14ac:dyDescent="0.2">
      <c r="A714" s="22"/>
    </row>
    <row r="715" spans="1:1" ht="15.95" customHeight="1" x14ac:dyDescent="0.2">
      <c r="A715" s="22"/>
    </row>
    <row r="716" spans="1:1" ht="15.95" customHeight="1" x14ac:dyDescent="0.2">
      <c r="A716" s="22"/>
    </row>
    <row r="717" spans="1:1" ht="15.95" customHeight="1" x14ac:dyDescent="0.2">
      <c r="A717" s="22"/>
    </row>
    <row r="718" spans="1:1" ht="15.95" customHeight="1" x14ac:dyDescent="0.2">
      <c r="A718" s="22"/>
    </row>
    <row r="719" spans="1:1" ht="15.95" customHeight="1" x14ac:dyDescent="0.2">
      <c r="A719" s="22"/>
    </row>
    <row r="720" spans="1:1" ht="15.95" customHeight="1" x14ac:dyDescent="0.2">
      <c r="A720" s="22"/>
    </row>
    <row r="721" spans="1:1" ht="15.95" customHeight="1" x14ac:dyDescent="0.2">
      <c r="A721" s="22"/>
    </row>
    <row r="722" spans="1:1" ht="15.95" customHeight="1" x14ac:dyDescent="0.2">
      <c r="A722" s="22"/>
    </row>
    <row r="723" spans="1:1" ht="15.95" customHeight="1" x14ac:dyDescent="0.2">
      <c r="A723" s="22"/>
    </row>
    <row r="724" spans="1:1" ht="15.95" customHeight="1" x14ac:dyDescent="0.2">
      <c r="A724" s="22"/>
    </row>
    <row r="725" spans="1:1" ht="15.95" customHeight="1" x14ac:dyDescent="0.2">
      <c r="A725" s="22"/>
    </row>
    <row r="726" spans="1:1" ht="15.95" customHeight="1" x14ac:dyDescent="0.2">
      <c r="A726" s="22"/>
    </row>
    <row r="727" spans="1:1" ht="15.95" customHeight="1" x14ac:dyDescent="0.2">
      <c r="A727" s="22"/>
    </row>
    <row r="728" spans="1:1" ht="15.95" customHeight="1" x14ac:dyDescent="0.2">
      <c r="A728" s="22"/>
    </row>
    <row r="729" spans="1:1" ht="15.95" customHeight="1" x14ac:dyDescent="0.2">
      <c r="A729" s="22"/>
    </row>
    <row r="730" spans="1:1" ht="15.95" customHeight="1" x14ac:dyDescent="0.2">
      <c r="A730" s="22"/>
    </row>
    <row r="731" spans="1:1" ht="15.95" customHeight="1" x14ac:dyDescent="0.2">
      <c r="A731" s="22"/>
    </row>
    <row r="732" spans="1:1" ht="15.95" customHeight="1" x14ac:dyDescent="0.2">
      <c r="A732" s="22"/>
    </row>
    <row r="733" spans="1:1" ht="15.95" customHeight="1" x14ac:dyDescent="0.2">
      <c r="A733" s="22"/>
    </row>
    <row r="734" spans="1:1" ht="15.95" customHeight="1" x14ac:dyDescent="0.2">
      <c r="A734" s="22"/>
    </row>
    <row r="735" spans="1:1" ht="15.95" customHeight="1" x14ac:dyDescent="0.2">
      <c r="A735" s="22"/>
    </row>
    <row r="736" spans="1:1" ht="15.95" customHeight="1" x14ac:dyDescent="0.2">
      <c r="A736" s="22"/>
    </row>
    <row r="737" spans="1:1" ht="15.95" customHeight="1" x14ac:dyDescent="0.2">
      <c r="A737" s="22"/>
    </row>
    <row r="738" spans="1:1" ht="15.95" customHeight="1" x14ac:dyDescent="0.2">
      <c r="A738" s="22"/>
    </row>
    <row r="739" spans="1:1" ht="15.95" customHeight="1" x14ac:dyDescent="0.2">
      <c r="A739" s="22"/>
    </row>
    <row r="740" spans="1:1" ht="15.95" customHeight="1" x14ac:dyDescent="0.2">
      <c r="A740" s="22"/>
    </row>
    <row r="741" spans="1:1" ht="15.95" customHeight="1" x14ac:dyDescent="0.2">
      <c r="A741" s="22"/>
    </row>
    <row r="742" spans="1:1" ht="15.95" customHeight="1" x14ac:dyDescent="0.2">
      <c r="A742" s="22"/>
    </row>
    <row r="743" spans="1:1" ht="15.95" customHeight="1" x14ac:dyDescent="0.2">
      <c r="A743" s="22"/>
    </row>
    <row r="744" spans="1:1" ht="15.95" customHeight="1" x14ac:dyDescent="0.2">
      <c r="A744" s="22"/>
    </row>
    <row r="745" spans="1:1" ht="15.95" customHeight="1" x14ac:dyDescent="0.2">
      <c r="A745" s="22"/>
    </row>
    <row r="746" spans="1:1" ht="15.95" customHeight="1" x14ac:dyDescent="0.2">
      <c r="A746" s="22"/>
    </row>
    <row r="747" spans="1:1" ht="15.95" customHeight="1" x14ac:dyDescent="0.2">
      <c r="A747" s="22"/>
    </row>
    <row r="748" spans="1:1" ht="15.95" customHeight="1" x14ac:dyDescent="0.2">
      <c r="A748" s="22"/>
    </row>
    <row r="749" spans="1:1" ht="15.95" customHeight="1" x14ac:dyDescent="0.2">
      <c r="A749" s="22"/>
    </row>
    <row r="750" spans="1:1" ht="15.95" customHeight="1" x14ac:dyDescent="0.2">
      <c r="A750" s="22"/>
    </row>
    <row r="751" spans="1:1" ht="15.95" customHeight="1" x14ac:dyDescent="0.2">
      <c r="A751" s="22"/>
    </row>
    <row r="752" spans="1:1" ht="15.95" customHeight="1" x14ac:dyDescent="0.2">
      <c r="A752" s="22"/>
    </row>
    <row r="753" spans="1:1" ht="15.95" customHeight="1" x14ac:dyDescent="0.2">
      <c r="A753" s="22"/>
    </row>
    <row r="754" spans="1:1" ht="15.95" customHeight="1" x14ac:dyDescent="0.2">
      <c r="A754" s="22"/>
    </row>
    <row r="755" spans="1:1" ht="15.95" customHeight="1" x14ac:dyDescent="0.2">
      <c r="A755" s="22"/>
    </row>
    <row r="756" spans="1:1" ht="15.95" customHeight="1" x14ac:dyDescent="0.2">
      <c r="A756" s="22"/>
    </row>
    <row r="757" spans="1:1" ht="15.95" customHeight="1" x14ac:dyDescent="0.2">
      <c r="A757" s="22"/>
    </row>
    <row r="758" spans="1:1" ht="15.95" customHeight="1" x14ac:dyDescent="0.2">
      <c r="A758" s="22"/>
    </row>
    <row r="759" spans="1:1" ht="15.95" customHeight="1" x14ac:dyDescent="0.2">
      <c r="A759" s="22"/>
    </row>
    <row r="760" spans="1:1" ht="15.95" customHeight="1" x14ac:dyDescent="0.2">
      <c r="A760" s="22"/>
    </row>
    <row r="761" spans="1:1" ht="15.95" customHeight="1" x14ac:dyDescent="0.2">
      <c r="A761" s="22"/>
    </row>
    <row r="762" spans="1:1" ht="15.95" customHeight="1" x14ac:dyDescent="0.2">
      <c r="A762" s="22"/>
    </row>
    <row r="763" spans="1:1" ht="15.95" customHeight="1" x14ac:dyDescent="0.2">
      <c r="A763" s="22"/>
    </row>
    <row r="764" spans="1:1" ht="15.95" customHeight="1" x14ac:dyDescent="0.2">
      <c r="A764" s="22"/>
    </row>
    <row r="765" spans="1:1" ht="15.95" customHeight="1" x14ac:dyDescent="0.2">
      <c r="A765" s="22"/>
    </row>
    <row r="766" spans="1:1" ht="15.95" customHeight="1" x14ac:dyDescent="0.2">
      <c r="A766" s="22"/>
    </row>
    <row r="767" spans="1:1" ht="15.95" customHeight="1" x14ac:dyDescent="0.2">
      <c r="A767" s="22"/>
    </row>
    <row r="768" spans="1:1" ht="15.95" customHeight="1" x14ac:dyDescent="0.2">
      <c r="A768" s="22"/>
    </row>
    <row r="769" spans="1:1" ht="15.95" customHeight="1" x14ac:dyDescent="0.2">
      <c r="A769" s="22"/>
    </row>
    <row r="770" spans="1:1" ht="15.95" customHeight="1" x14ac:dyDescent="0.2">
      <c r="A770" s="22"/>
    </row>
    <row r="771" spans="1:1" ht="15.95" customHeight="1" x14ac:dyDescent="0.2">
      <c r="A771" s="22"/>
    </row>
    <row r="772" spans="1:1" ht="15.95" customHeight="1" x14ac:dyDescent="0.2">
      <c r="A772" s="22"/>
    </row>
    <row r="773" spans="1:1" ht="15.95" customHeight="1" x14ac:dyDescent="0.2">
      <c r="A773" s="22"/>
    </row>
    <row r="774" spans="1:1" ht="15.95" customHeight="1" x14ac:dyDescent="0.2">
      <c r="A774" s="22"/>
    </row>
    <row r="775" spans="1:1" ht="15.95" customHeight="1" x14ac:dyDescent="0.2">
      <c r="A775" s="22"/>
    </row>
    <row r="776" spans="1:1" ht="15.95" customHeight="1" x14ac:dyDescent="0.2">
      <c r="A776" s="22"/>
    </row>
    <row r="777" spans="1:1" ht="15.95" customHeight="1" x14ac:dyDescent="0.2">
      <c r="A777" s="22"/>
    </row>
    <row r="778" spans="1:1" ht="15.95" customHeight="1" x14ac:dyDescent="0.2">
      <c r="A778" s="22"/>
    </row>
    <row r="779" spans="1:1" ht="15.95" customHeight="1" x14ac:dyDescent="0.2">
      <c r="A779" s="22"/>
    </row>
    <row r="780" spans="1:1" ht="15.95" customHeight="1" x14ac:dyDescent="0.2">
      <c r="A780" s="22"/>
    </row>
    <row r="781" spans="1:1" ht="15.95" customHeight="1" x14ac:dyDescent="0.2">
      <c r="A781" s="22"/>
    </row>
    <row r="782" spans="1:1" ht="15.95" customHeight="1" x14ac:dyDescent="0.2">
      <c r="A782" s="22"/>
    </row>
    <row r="783" spans="1:1" ht="15.95" customHeight="1" x14ac:dyDescent="0.2">
      <c r="A783" s="22"/>
    </row>
    <row r="784" spans="1:1" ht="15.95" customHeight="1" x14ac:dyDescent="0.2">
      <c r="A784" s="22"/>
    </row>
    <row r="785" spans="1:1" ht="15.95" customHeight="1" x14ac:dyDescent="0.2">
      <c r="A785" s="22"/>
    </row>
    <row r="786" spans="1:1" ht="15.95" customHeight="1" x14ac:dyDescent="0.2">
      <c r="A786" s="22"/>
    </row>
    <row r="787" spans="1:1" ht="15.95" customHeight="1" x14ac:dyDescent="0.2">
      <c r="A787" s="22"/>
    </row>
    <row r="788" spans="1:1" ht="15.95" customHeight="1" x14ac:dyDescent="0.2">
      <c r="A788" s="22"/>
    </row>
    <row r="789" spans="1:1" ht="15.95" customHeight="1" x14ac:dyDescent="0.2">
      <c r="A789" s="22"/>
    </row>
    <row r="790" spans="1:1" ht="15.95" customHeight="1" x14ac:dyDescent="0.2">
      <c r="A790" s="22"/>
    </row>
    <row r="791" spans="1:1" ht="15.95" customHeight="1" x14ac:dyDescent="0.2">
      <c r="A791" s="22"/>
    </row>
    <row r="792" spans="1:1" ht="15.95" customHeight="1" x14ac:dyDescent="0.2">
      <c r="A792" s="22"/>
    </row>
    <row r="793" spans="1:1" ht="15.95" customHeight="1" x14ac:dyDescent="0.2">
      <c r="A793" s="22"/>
    </row>
    <row r="794" spans="1:1" ht="15.95" customHeight="1" x14ac:dyDescent="0.2">
      <c r="A794" s="22"/>
    </row>
    <row r="795" spans="1:1" ht="15.95" customHeight="1" x14ac:dyDescent="0.2">
      <c r="A795" s="22"/>
    </row>
    <row r="796" spans="1:1" ht="15.95" customHeight="1" x14ac:dyDescent="0.2">
      <c r="A796" s="22"/>
    </row>
    <row r="797" spans="1:1" ht="15.95" customHeight="1" x14ac:dyDescent="0.2">
      <c r="A797" s="22"/>
    </row>
    <row r="798" spans="1:1" ht="15.95" customHeight="1" x14ac:dyDescent="0.2">
      <c r="A798" s="22"/>
    </row>
    <row r="799" spans="1:1" ht="15.95" customHeight="1" x14ac:dyDescent="0.2">
      <c r="A799" s="22"/>
    </row>
    <row r="800" spans="1:1" ht="15.95" customHeight="1" x14ac:dyDescent="0.2">
      <c r="A800" s="22"/>
    </row>
    <row r="801" spans="1:1" ht="15.95" customHeight="1" x14ac:dyDescent="0.2">
      <c r="A801" s="22"/>
    </row>
    <row r="802" spans="1:1" ht="15.95" customHeight="1" x14ac:dyDescent="0.2">
      <c r="A802" s="22"/>
    </row>
    <row r="803" spans="1:1" ht="15.95" customHeight="1" x14ac:dyDescent="0.2">
      <c r="A803" s="22"/>
    </row>
    <row r="804" spans="1:1" ht="15.95" customHeight="1" x14ac:dyDescent="0.2">
      <c r="A804" s="22"/>
    </row>
    <row r="805" spans="1:1" ht="15.95" customHeight="1" x14ac:dyDescent="0.2">
      <c r="A805" s="22"/>
    </row>
    <row r="806" spans="1:1" ht="15.95" customHeight="1" x14ac:dyDescent="0.2">
      <c r="A806" s="22"/>
    </row>
    <row r="807" spans="1:1" ht="15.95" customHeight="1" x14ac:dyDescent="0.2">
      <c r="A807" s="22"/>
    </row>
    <row r="808" spans="1:1" ht="15.95" customHeight="1" x14ac:dyDescent="0.2">
      <c r="A808" s="22"/>
    </row>
    <row r="809" spans="1:1" ht="15.95" customHeight="1" x14ac:dyDescent="0.2">
      <c r="A809" s="22"/>
    </row>
    <row r="810" spans="1:1" ht="15.95" customHeight="1" x14ac:dyDescent="0.2">
      <c r="A810" s="22"/>
    </row>
    <row r="811" spans="1:1" ht="15.95" customHeight="1" x14ac:dyDescent="0.2">
      <c r="A811" s="22"/>
    </row>
    <row r="812" spans="1:1" ht="15.95" customHeight="1" x14ac:dyDescent="0.2">
      <c r="A812" s="22"/>
    </row>
    <row r="813" spans="1:1" ht="15.95" customHeight="1" x14ac:dyDescent="0.2">
      <c r="A813" s="22"/>
    </row>
    <row r="814" spans="1:1" ht="15.95" customHeight="1" x14ac:dyDescent="0.2">
      <c r="A814" s="22"/>
    </row>
    <row r="815" spans="1:1" ht="15.95" customHeight="1" x14ac:dyDescent="0.2">
      <c r="A815" s="22"/>
    </row>
    <row r="816" spans="1:1" ht="15.95" customHeight="1" x14ac:dyDescent="0.2">
      <c r="A816" s="22"/>
    </row>
    <row r="817" spans="1:1" ht="15.95" customHeight="1" x14ac:dyDescent="0.2">
      <c r="A817" s="22"/>
    </row>
    <row r="818" spans="1:1" ht="15.95" customHeight="1" x14ac:dyDescent="0.2">
      <c r="A818" s="22"/>
    </row>
    <row r="819" spans="1:1" ht="15.95" customHeight="1" x14ac:dyDescent="0.2">
      <c r="A819" s="22"/>
    </row>
    <row r="820" spans="1:1" ht="15.95" customHeight="1" x14ac:dyDescent="0.2">
      <c r="A820" s="22"/>
    </row>
    <row r="821" spans="1:1" ht="15.95" customHeight="1" x14ac:dyDescent="0.2">
      <c r="A821" s="22"/>
    </row>
    <row r="822" spans="1:1" ht="15.95" customHeight="1" x14ac:dyDescent="0.2">
      <c r="A822" s="22"/>
    </row>
    <row r="823" spans="1:1" ht="15.95" customHeight="1" x14ac:dyDescent="0.2">
      <c r="A823" s="22"/>
    </row>
    <row r="824" spans="1:1" ht="15.95" customHeight="1" x14ac:dyDescent="0.2">
      <c r="A824" s="22"/>
    </row>
    <row r="825" spans="1:1" ht="15.95" customHeight="1" x14ac:dyDescent="0.2">
      <c r="A825" s="22"/>
    </row>
    <row r="826" spans="1:1" ht="15.95" customHeight="1" x14ac:dyDescent="0.2">
      <c r="A826" s="22"/>
    </row>
    <row r="827" spans="1:1" ht="15.95" customHeight="1" x14ac:dyDescent="0.2">
      <c r="A827" s="22"/>
    </row>
    <row r="828" spans="1:1" ht="15.95" customHeight="1" x14ac:dyDescent="0.2">
      <c r="A828" s="22"/>
    </row>
    <row r="829" spans="1:1" ht="15.95" customHeight="1" x14ac:dyDescent="0.2">
      <c r="A829" s="22"/>
    </row>
    <row r="830" spans="1:1" ht="15.95" customHeight="1" x14ac:dyDescent="0.2">
      <c r="A830" s="22"/>
    </row>
    <row r="831" spans="1:1" ht="15.95" customHeight="1" x14ac:dyDescent="0.2">
      <c r="A831" s="22"/>
    </row>
    <row r="832" spans="1:1" ht="15.95" customHeight="1" x14ac:dyDescent="0.2">
      <c r="A832" s="22"/>
    </row>
    <row r="833" spans="1:1" ht="15.95" customHeight="1" x14ac:dyDescent="0.2">
      <c r="A833" s="22"/>
    </row>
    <row r="834" spans="1:1" ht="15.95" customHeight="1" x14ac:dyDescent="0.2">
      <c r="A834" s="22"/>
    </row>
    <row r="835" spans="1:1" ht="15.95" customHeight="1" x14ac:dyDescent="0.2">
      <c r="A835" s="22"/>
    </row>
    <row r="836" spans="1:1" ht="15.95" customHeight="1" x14ac:dyDescent="0.2">
      <c r="A836" s="22"/>
    </row>
    <row r="837" spans="1:1" ht="15.95" customHeight="1" x14ac:dyDescent="0.2">
      <c r="A837" s="22"/>
    </row>
    <row r="838" spans="1:1" ht="15.95" customHeight="1" x14ac:dyDescent="0.2">
      <c r="A838" s="22"/>
    </row>
    <row r="839" spans="1:1" ht="15.95" customHeight="1" x14ac:dyDescent="0.2">
      <c r="A839" s="22"/>
    </row>
    <row r="840" spans="1:1" ht="15.95" customHeight="1" x14ac:dyDescent="0.2">
      <c r="A840" s="22"/>
    </row>
    <row r="841" spans="1:1" ht="15.95" customHeight="1" x14ac:dyDescent="0.2">
      <c r="A841" s="22"/>
    </row>
    <row r="842" spans="1:1" ht="15.95" customHeight="1" x14ac:dyDescent="0.2">
      <c r="A842" s="22"/>
    </row>
    <row r="843" spans="1:1" ht="15.95" customHeight="1" x14ac:dyDescent="0.2">
      <c r="A843" s="22"/>
    </row>
    <row r="844" spans="1:1" ht="15.95" customHeight="1" x14ac:dyDescent="0.2">
      <c r="A844" s="22"/>
    </row>
    <row r="845" spans="1:1" ht="15.95" customHeight="1" x14ac:dyDescent="0.2">
      <c r="A845" s="22"/>
    </row>
    <row r="846" spans="1:1" ht="15.95" customHeight="1" x14ac:dyDescent="0.2">
      <c r="A846" s="22"/>
    </row>
    <row r="847" spans="1:1" ht="15.95" customHeight="1" x14ac:dyDescent="0.2">
      <c r="A847" s="22"/>
    </row>
    <row r="848" spans="1:1" ht="15.95" customHeight="1" x14ac:dyDescent="0.2">
      <c r="A848" s="22"/>
    </row>
    <row r="849" spans="1:1" ht="15.95" customHeight="1" x14ac:dyDescent="0.2">
      <c r="A849" s="22"/>
    </row>
    <row r="850" spans="1:1" ht="15.95" customHeight="1" x14ac:dyDescent="0.2">
      <c r="A850" s="22"/>
    </row>
    <row r="851" spans="1:1" ht="15.95" customHeight="1" x14ac:dyDescent="0.2">
      <c r="A851" s="22"/>
    </row>
    <row r="852" spans="1:1" ht="15.95" customHeight="1" x14ac:dyDescent="0.2">
      <c r="A852" s="22"/>
    </row>
    <row r="853" spans="1:1" ht="15.95" customHeight="1" x14ac:dyDescent="0.2">
      <c r="A853" s="22"/>
    </row>
    <row r="854" spans="1:1" ht="15.95" customHeight="1" x14ac:dyDescent="0.2">
      <c r="A854" s="22"/>
    </row>
    <row r="855" spans="1:1" ht="15.95" customHeight="1" x14ac:dyDescent="0.2">
      <c r="A855" s="22"/>
    </row>
    <row r="856" spans="1:1" ht="15.95" customHeight="1" x14ac:dyDescent="0.2">
      <c r="A856" s="22"/>
    </row>
    <row r="857" spans="1:1" ht="15.95" customHeight="1" x14ac:dyDescent="0.2">
      <c r="A857" s="22"/>
    </row>
    <row r="858" spans="1:1" ht="15.95" customHeight="1" x14ac:dyDescent="0.2">
      <c r="A858" s="22"/>
    </row>
    <row r="859" spans="1:1" ht="15.95" customHeight="1" x14ac:dyDescent="0.2">
      <c r="A859" s="22"/>
    </row>
    <row r="860" spans="1:1" ht="15.95" customHeight="1" x14ac:dyDescent="0.2">
      <c r="A860" s="22"/>
    </row>
    <row r="861" spans="1:1" ht="15.95" customHeight="1" x14ac:dyDescent="0.2">
      <c r="A861" s="22"/>
    </row>
    <row r="862" spans="1:1" ht="15.95" customHeight="1" x14ac:dyDescent="0.2">
      <c r="A862" s="22"/>
    </row>
    <row r="863" spans="1:1" ht="15.95" customHeight="1" x14ac:dyDescent="0.2">
      <c r="A863" s="22"/>
    </row>
    <row r="864" spans="1:1" ht="15.95" customHeight="1" x14ac:dyDescent="0.2">
      <c r="A864" s="22"/>
    </row>
    <row r="865" spans="1:1" ht="15.95" customHeight="1" x14ac:dyDescent="0.2">
      <c r="A865" s="22"/>
    </row>
    <row r="866" spans="1:1" ht="15.95" customHeight="1" x14ac:dyDescent="0.2">
      <c r="A866" s="22"/>
    </row>
    <row r="867" spans="1:1" ht="15.95" customHeight="1" x14ac:dyDescent="0.2">
      <c r="A867" s="22"/>
    </row>
    <row r="868" spans="1:1" ht="15.95" customHeight="1" x14ac:dyDescent="0.2">
      <c r="A868" s="22"/>
    </row>
    <row r="869" spans="1:1" ht="15.95" customHeight="1" x14ac:dyDescent="0.2">
      <c r="A869" s="22"/>
    </row>
    <row r="870" spans="1:1" ht="15.95" customHeight="1" x14ac:dyDescent="0.2">
      <c r="A870" s="22"/>
    </row>
    <row r="871" spans="1:1" ht="15.95" customHeight="1" x14ac:dyDescent="0.2">
      <c r="A871" s="22"/>
    </row>
    <row r="872" spans="1:1" ht="15.95" customHeight="1" x14ac:dyDescent="0.2">
      <c r="A872" s="22"/>
    </row>
    <row r="873" spans="1:1" ht="15.95" customHeight="1" x14ac:dyDescent="0.2">
      <c r="A873" s="22"/>
    </row>
    <row r="874" spans="1:1" ht="15.95" customHeight="1" x14ac:dyDescent="0.2">
      <c r="A874" s="22"/>
    </row>
    <row r="875" spans="1:1" ht="15.95" customHeight="1" x14ac:dyDescent="0.2">
      <c r="A875" s="22"/>
    </row>
    <row r="876" spans="1:1" ht="15.95" customHeight="1" x14ac:dyDescent="0.2">
      <c r="A876" s="22"/>
    </row>
    <row r="877" spans="1:1" ht="15.95" customHeight="1" x14ac:dyDescent="0.2">
      <c r="A877" s="22"/>
    </row>
    <row r="878" spans="1:1" ht="15.95" customHeight="1" x14ac:dyDescent="0.2">
      <c r="A878" s="22"/>
    </row>
    <row r="879" spans="1:1" ht="15.95" customHeight="1" x14ac:dyDescent="0.2">
      <c r="A879" s="22"/>
    </row>
    <row r="880" spans="1:1" ht="15.95" customHeight="1" x14ac:dyDescent="0.2">
      <c r="A880" s="22"/>
    </row>
    <row r="881" spans="1:1" ht="15.95" customHeight="1" x14ac:dyDescent="0.2">
      <c r="A881" s="22"/>
    </row>
    <row r="882" spans="1:1" ht="15.95" customHeight="1" x14ac:dyDescent="0.2">
      <c r="A882" s="22"/>
    </row>
    <row r="883" spans="1:1" ht="15.95" customHeight="1" x14ac:dyDescent="0.2">
      <c r="A883" s="22"/>
    </row>
    <row r="884" spans="1:1" ht="15.95" customHeight="1" x14ac:dyDescent="0.2">
      <c r="A884" s="22"/>
    </row>
    <row r="885" spans="1:1" ht="15.95" customHeight="1" x14ac:dyDescent="0.2">
      <c r="A885" s="22"/>
    </row>
    <row r="886" spans="1:1" ht="15.95" customHeight="1" x14ac:dyDescent="0.2">
      <c r="A886" s="22"/>
    </row>
    <row r="887" spans="1:1" ht="15.95" customHeight="1" x14ac:dyDescent="0.2">
      <c r="A887" s="22"/>
    </row>
    <row r="888" spans="1:1" ht="15.95" customHeight="1" x14ac:dyDescent="0.2">
      <c r="A888" s="22"/>
    </row>
    <row r="889" spans="1:1" ht="15.95" customHeight="1" x14ac:dyDescent="0.2">
      <c r="A889" s="22"/>
    </row>
    <row r="890" spans="1:1" ht="15.95" customHeight="1" x14ac:dyDescent="0.2">
      <c r="A890" s="22"/>
    </row>
    <row r="891" spans="1:1" ht="15.95" customHeight="1" x14ac:dyDescent="0.2">
      <c r="A891" s="22"/>
    </row>
    <row r="892" spans="1:1" ht="15.95" customHeight="1" x14ac:dyDescent="0.2">
      <c r="A892" s="22"/>
    </row>
    <row r="893" spans="1:1" ht="15.95" customHeight="1" x14ac:dyDescent="0.2">
      <c r="A893" s="22"/>
    </row>
    <row r="894" spans="1:1" ht="15.95" customHeight="1" x14ac:dyDescent="0.2">
      <c r="A894" s="22"/>
    </row>
    <row r="895" spans="1:1" ht="15.95" customHeight="1" x14ac:dyDescent="0.2">
      <c r="A895" s="22"/>
    </row>
    <row r="896" spans="1:1" ht="15.95" customHeight="1" x14ac:dyDescent="0.2">
      <c r="A896" s="22"/>
    </row>
    <row r="897" spans="1:1" ht="15.95" customHeight="1" x14ac:dyDescent="0.2">
      <c r="A897" s="22"/>
    </row>
    <row r="898" spans="1:1" ht="15.95" customHeight="1" x14ac:dyDescent="0.2">
      <c r="A898" s="22"/>
    </row>
    <row r="899" spans="1:1" ht="15.95" customHeight="1" x14ac:dyDescent="0.2">
      <c r="A899" s="22"/>
    </row>
    <row r="900" spans="1:1" ht="15.95" customHeight="1" x14ac:dyDescent="0.2">
      <c r="A900" s="22"/>
    </row>
    <row r="901" spans="1:1" ht="15.95" customHeight="1" x14ac:dyDescent="0.2">
      <c r="A901" s="22"/>
    </row>
    <row r="902" spans="1:1" ht="15.95" customHeight="1" x14ac:dyDescent="0.2">
      <c r="A902" s="22"/>
    </row>
    <row r="903" spans="1:1" ht="15.95" customHeight="1" x14ac:dyDescent="0.2">
      <c r="A903" s="22"/>
    </row>
    <row r="904" spans="1:1" ht="15.95" customHeight="1" x14ac:dyDescent="0.2">
      <c r="A904" s="22"/>
    </row>
    <row r="905" spans="1:1" ht="15.95" customHeight="1" x14ac:dyDescent="0.2">
      <c r="A905" s="22"/>
    </row>
    <row r="906" spans="1:1" ht="15.95" customHeight="1" x14ac:dyDescent="0.2">
      <c r="A906" s="22"/>
    </row>
    <row r="907" spans="1:1" ht="15.95" customHeight="1" x14ac:dyDescent="0.2">
      <c r="A907" s="22"/>
    </row>
    <row r="908" spans="1:1" ht="15.95" customHeight="1" x14ac:dyDescent="0.2">
      <c r="A908" s="22"/>
    </row>
    <row r="909" spans="1:1" ht="15.95" customHeight="1" x14ac:dyDescent="0.2">
      <c r="A909" s="22"/>
    </row>
    <row r="910" spans="1:1" ht="15.95" customHeight="1" x14ac:dyDescent="0.2">
      <c r="A910" s="22"/>
    </row>
    <row r="911" spans="1:1" ht="15.95" customHeight="1" x14ac:dyDescent="0.2">
      <c r="A911" s="22"/>
    </row>
    <row r="912" spans="1:1" ht="15.95" customHeight="1" x14ac:dyDescent="0.2">
      <c r="A912" s="22"/>
    </row>
    <row r="913" spans="1:1" ht="15.95" customHeight="1" x14ac:dyDescent="0.2">
      <c r="A913" s="22"/>
    </row>
    <row r="914" spans="1:1" ht="15.95" customHeight="1" x14ac:dyDescent="0.2">
      <c r="A914" s="22"/>
    </row>
  </sheetData>
  <mergeCells count="9">
    <mergeCell ref="B48:K48"/>
    <mergeCell ref="B49:K50"/>
    <mergeCell ref="G7:P10"/>
    <mergeCell ref="B10:C10"/>
    <mergeCell ref="R10:S10"/>
    <mergeCell ref="A20:K20"/>
    <mergeCell ref="A21:K21"/>
    <mergeCell ref="A23:K23"/>
    <mergeCell ref="B47:K47"/>
  </mergeCells>
  <hyperlinks>
    <hyperlink ref="B43" r:id="rId1" display="ifiawards@accessdev.org, cc: priyamvada@accessdev.org" xr:uid="{6CC37CD8-0988-4978-A8DA-08E5395343B9}"/>
  </hyperlinks>
  <pageMargins left="0.7" right="0.7" top="0.75" bottom="0.75" header="0" footer="0"/>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54E4-AF4B-480C-BA36-1A64BDE88982}">
  <sheetPr>
    <tabColor rgb="FF0070C0"/>
  </sheetPr>
  <dimension ref="A2:H13"/>
  <sheetViews>
    <sheetView showGridLines="0" workbookViewId="0">
      <selection activeCell="B14" sqref="B14"/>
    </sheetView>
  </sheetViews>
  <sheetFormatPr defaultColWidth="14.42578125" defaultRowHeight="12.75" x14ac:dyDescent="0.25"/>
  <cols>
    <col min="1" max="1" width="3.5703125" style="77" customWidth="1"/>
    <col min="2" max="2" width="61.85546875" style="38" customWidth="1"/>
    <col min="3" max="3" width="64.140625" style="38" customWidth="1"/>
    <col min="4" max="4" width="1.5703125" style="38" customWidth="1"/>
    <col min="5" max="5" width="24.85546875" style="38" customWidth="1"/>
    <col min="6" max="16384" width="14.42578125" style="38"/>
  </cols>
  <sheetData>
    <row r="2" spans="2:8" ht="14.25" x14ac:dyDescent="0.2">
      <c r="B2" s="288" t="s">
        <v>220</v>
      </c>
      <c r="C2" s="288"/>
      <c r="E2" s="289" t="s">
        <v>221</v>
      </c>
      <c r="F2" s="289"/>
      <c r="G2" s="289"/>
      <c r="H2" s="289"/>
    </row>
    <row r="3" spans="2:8" ht="25.5" x14ac:dyDescent="0.2">
      <c r="B3" s="117" t="s">
        <v>222</v>
      </c>
      <c r="C3" s="97"/>
      <c r="E3" s="116" t="s">
        <v>219</v>
      </c>
      <c r="F3" s="217" t="s">
        <v>25</v>
      </c>
      <c r="G3" s="217" t="s">
        <v>215</v>
      </c>
      <c r="H3" s="217" t="s">
        <v>411</v>
      </c>
    </row>
    <row r="4" spans="2:8" ht="25.5" x14ac:dyDescent="0.2">
      <c r="B4" s="117" t="s">
        <v>358</v>
      </c>
      <c r="C4" s="97"/>
      <c r="E4" s="117" t="s">
        <v>359</v>
      </c>
      <c r="F4" s="117"/>
      <c r="G4" s="117"/>
      <c r="H4" s="117"/>
    </row>
    <row r="5" spans="2:8" ht="25.5" x14ac:dyDescent="0.2">
      <c r="B5" s="117" t="s">
        <v>223</v>
      </c>
      <c r="C5" s="97"/>
      <c r="E5" s="117" t="s">
        <v>360</v>
      </c>
      <c r="F5" s="117"/>
      <c r="G5" s="117"/>
      <c r="H5" s="117"/>
    </row>
    <row r="6" spans="2:8" ht="25.5" x14ac:dyDescent="0.2">
      <c r="B6" s="117" t="s">
        <v>224</v>
      </c>
      <c r="C6" s="97"/>
      <c r="E6" s="117" t="s">
        <v>361</v>
      </c>
      <c r="F6" s="117"/>
      <c r="G6" s="117"/>
      <c r="H6" s="117"/>
    </row>
    <row r="7" spans="2:8" ht="25.5" x14ac:dyDescent="0.2">
      <c r="B7" s="117" t="s">
        <v>225</v>
      </c>
      <c r="C7" s="97"/>
      <c r="E7" s="117" t="s">
        <v>362</v>
      </c>
      <c r="F7" s="117"/>
      <c r="G7" s="117"/>
      <c r="H7" s="117"/>
    </row>
    <row r="8" spans="2:8" ht="38.25" x14ac:dyDescent="0.2">
      <c r="B8" s="209" t="s">
        <v>432</v>
      </c>
      <c r="C8" s="210"/>
      <c r="E8" s="117" t="s">
        <v>363</v>
      </c>
      <c r="F8" s="117"/>
      <c r="G8" s="117"/>
      <c r="H8" s="117"/>
    </row>
    <row r="9" spans="2:8" ht="38.25" x14ac:dyDescent="0.2">
      <c r="B9" s="209" t="s">
        <v>433</v>
      </c>
      <c r="C9" s="210"/>
      <c r="E9" s="117" t="s">
        <v>364</v>
      </c>
      <c r="F9" s="117"/>
      <c r="G9" s="117"/>
      <c r="H9" s="117"/>
    </row>
    <row r="10" spans="2:8" ht="63.75" x14ac:dyDescent="0.2">
      <c r="B10" s="209" t="s">
        <v>434</v>
      </c>
      <c r="C10" s="210"/>
      <c r="E10" s="117" t="s">
        <v>365</v>
      </c>
      <c r="F10" s="117"/>
      <c r="G10" s="117"/>
      <c r="H10" s="117"/>
    </row>
    <row r="11" spans="2:8" ht="51" x14ac:dyDescent="0.2">
      <c r="B11" s="209" t="s">
        <v>435</v>
      </c>
      <c r="C11" s="210"/>
      <c r="E11" s="117" t="s">
        <v>366</v>
      </c>
      <c r="F11" s="117"/>
      <c r="G11" s="117"/>
      <c r="H11" s="117"/>
    </row>
    <row r="12" spans="2:8" ht="25.5" x14ac:dyDescent="0.2">
      <c r="B12" s="209" t="s">
        <v>504</v>
      </c>
      <c r="C12" s="210"/>
      <c r="E12" s="117" t="s">
        <v>367</v>
      </c>
      <c r="F12" s="117"/>
      <c r="G12" s="117"/>
      <c r="H12" s="117"/>
    </row>
    <row r="13" spans="2:8" ht="38.25" x14ac:dyDescent="0.2">
      <c r="B13" s="209" t="s">
        <v>468</v>
      </c>
      <c r="C13" s="210"/>
    </row>
  </sheetData>
  <mergeCells count="2">
    <mergeCell ref="B2:C2"/>
    <mergeCell ref="E2:H2"/>
  </mergeCells>
  <dataValidations count="1">
    <dataValidation type="list" allowBlank="1" showInputMessage="1" showErrorMessage="1" sqref="F11:H12" xr:uid="{3FD6EB7D-C498-4016-89CA-3EB7F8D69C28}">
      <formula1>"Yes,No"</formula1>
    </dataValidation>
  </dataValidation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F1015"/>
  <sheetViews>
    <sheetView showGridLines="0" zoomScaleNormal="100" workbookViewId="0">
      <selection activeCell="R28" sqref="R28"/>
    </sheetView>
  </sheetViews>
  <sheetFormatPr defaultColWidth="8.85546875" defaultRowHeight="15" customHeight="1" x14ac:dyDescent="0.2"/>
  <cols>
    <col min="1" max="1" width="4.140625" style="42" bestFit="1" customWidth="1"/>
    <col min="2" max="2" width="5.42578125" style="60" customWidth="1"/>
    <col min="3" max="3" width="23.85546875" style="42" customWidth="1"/>
    <col min="4" max="4" width="11.85546875" style="42" customWidth="1"/>
    <col min="5" max="5" width="12.140625" style="42" customWidth="1"/>
    <col min="6" max="6" width="35.5703125" style="42" bestFit="1" customWidth="1"/>
    <col min="7" max="7" width="9.42578125" style="42" customWidth="1"/>
    <col min="8" max="8" width="10" style="42" customWidth="1"/>
    <col min="9" max="9" width="11.85546875" style="42" customWidth="1"/>
    <col min="10" max="10" width="3.5703125" style="42" customWidth="1"/>
    <col min="11" max="11" width="7.42578125" style="60" customWidth="1"/>
    <col min="12" max="12" width="10.42578125" style="42" customWidth="1"/>
    <col min="13" max="13" width="22.42578125" style="42" customWidth="1"/>
    <col min="14" max="14" width="17.5703125" style="42" customWidth="1"/>
    <col min="15" max="15" width="10.140625" style="42" customWidth="1"/>
    <col min="16" max="16" width="3.5703125" style="42" customWidth="1"/>
    <col min="17" max="17" width="5.140625" style="60" customWidth="1"/>
    <col min="18" max="18" width="37.85546875" style="42" customWidth="1"/>
    <col min="19" max="19" width="16" style="42" customWidth="1"/>
    <col min="20" max="21" width="17.85546875" style="42" customWidth="1"/>
    <col min="22" max="22" width="3.5703125" style="42" customWidth="1"/>
    <col min="23" max="23" width="5.42578125" style="42" customWidth="1"/>
    <col min="24" max="24" width="12.42578125" style="42" customWidth="1"/>
    <col min="25" max="25" width="12.140625" style="42" customWidth="1"/>
    <col min="26" max="26" width="11.85546875" style="42" customWidth="1"/>
    <col min="27" max="27" width="11" style="42" customWidth="1"/>
    <col min="28" max="29" width="8.85546875" style="42"/>
    <col min="30" max="30" width="10.140625" style="42" customWidth="1"/>
    <col min="31" max="31" width="10.85546875" style="42" customWidth="1"/>
    <col min="32" max="16384" width="8.85546875" style="42"/>
  </cols>
  <sheetData>
    <row r="1" spans="1:32" s="57" customFormat="1" ht="12.75" x14ac:dyDescent="0.25">
      <c r="A1" s="120"/>
      <c r="B1" s="121" t="s">
        <v>28</v>
      </c>
      <c r="C1" s="121"/>
      <c r="D1" s="121"/>
      <c r="E1" s="121"/>
      <c r="F1" s="121"/>
      <c r="G1" s="121"/>
      <c r="H1" s="121"/>
      <c r="I1" s="121"/>
      <c r="K1" s="120" t="str">
        <f>B1</f>
        <v>Corporate Governance &amp; Management &gt;&gt;</v>
      </c>
      <c r="L1" s="121"/>
      <c r="M1" s="121"/>
      <c r="N1" s="121"/>
      <c r="O1" s="121"/>
      <c r="Q1" s="120" t="str">
        <f>K1</f>
        <v>Corporate Governance &amp; Management &gt;&gt;</v>
      </c>
      <c r="R1" s="121"/>
      <c r="S1" s="121"/>
      <c r="T1" s="121"/>
      <c r="U1" s="121"/>
      <c r="W1" s="121" t="str">
        <f>Q1</f>
        <v>Corporate Governance &amp; Management &gt;&gt;</v>
      </c>
      <c r="X1" s="121"/>
      <c r="Y1" s="121"/>
      <c r="Z1" s="121"/>
      <c r="AA1" s="121"/>
      <c r="AB1" s="121"/>
      <c r="AC1" s="121"/>
      <c r="AD1" s="121"/>
      <c r="AE1" s="121"/>
    </row>
    <row r="2" spans="1:32" s="58" customFormat="1" ht="12.75" x14ac:dyDescent="0.2">
      <c r="B2" s="59"/>
      <c r="K2" s="59"/>
      <c r="Q2" s="59"/>
    </row>
    <row r="3" spans="1:32" ht="13.5" thickBot="1" x14ac:dyDescent="0.25">
      <c r="E3" s="61">
        <v>46112</v>
      </c>
      <c r="Y3" s="118">
        <v>46112</v>
      </c>
      <c r="Z3" s="62"/>
    </row>
    <row r="4" spans="1:32" s="58" customFormat="1" ht="12.75" x14ac:dyDescent="0.2">
      <c r="B4" s="122"/>
      <c r="C4" s="124" t="s">
        <v>439</v>
      </c>
      <c r="D4" s="124"/>
      <c r="E4" s="124"/>
      <c r="F4" s="124"/>
      <c r="G4" s="124"/>
      <c r="H4" s="124"/>
      <c r="I4" s="130"/>
      <c r="K4" s="291" t="s">
        <v>438</v>
      </c>
      <c r="L4" s="292"/>
      <c r="M4" s="292"/>
      <c r="N4" s="293"/>
      <c r="O4" s="230"/>
      <c r="Q4" s="122"/>
      <c r="R4" s="124" t="s">
        <v>489</v>
      </c>
      <c r="S4" s="123"/>
      <c r="T4" s="214"/>
      <c r="U4" s="125"/>
      <c r="V4" s="42"/>
      <c r="W4" s="122"/>
      <c r="X4" s="126" t="s">
        <v>437</v>
      </c>
      <c r="Y4" s="123"/>
      <c r="Z4" s="123"/>
      <c r="AA4" s="124"/>
      <c r="AB4" s="123"/>
      <c r="AC4" s="123"/>
      <c r="AD4" s="123"/>
      <c r="AE4" s="125"/>
      <c r="AF4" s="42"/>
    </row>
    <row r="5" spans="1:32" s="63" customFormat="1" ht="64.5" thickBot="1" x14ac:dyDescent="0.3">
      <c r="B5" s="127" t="s">
        <v>29</v>
      </c>
      <c r="C5" s="128" t="s">
        <v>30</v>
      </c>
      <c r="D5" s="128" t="s">
        <v>394</v>
      </c>
      <c r="E5" s="128" t="s">
        <v>31</v>
      </c>
      <c r="F5" s="128" t="s">
        <v>32</v>
      </c>
      <c r="G5" s="128" t="s">
        <v>33</v>
      </c>
      <c r="H5" s="128" t="s">
        <v>34</v>
      </c>
      <c r="I5" s="129" t="s">
        <v>35</v>
      </c>
      <c r="K5" s="231">
        <v>1</v>
      </c>
      <c r="L5" s="229" t="s">
        <v>472</v>
      </c>
      <c r="M5" s="229"/>
      <c r="N5" s="229"/>
      <c r="O5" s="232"/>
      <c r="Q5" s="127" t="s">
        <v>29</v>
      </c>
      <c r="R5" s="151" t="s">
        <v>36</v>
      </c>
      <c r="S5" s="151" t="s">
        <v>37</v>
      </c>
      <c r="T5" s="151" t="s">
        <v>436</v>
      </c>
      <c r="U5" s="239" t="s">
        <v>485</v>
      </c>
      <c r="W5" s="127" t="s">
        <v>29</v>
      </c>
      <c r="X5" s="128" t="s">
        <v>16</v>
      </c>
      <c r="Y5" s="128" t="s">
        <v>395</v>
      </c>
      <c r="Z5" s="131" t="s">
        <v>214</v>
      </c>
      <c r="AA5" s="128" t="s">
        <v>17</v>
      </c>
      <c r="AB5" s="128" t="s">
        <v>33</v>
      </c>
      <c r="AC5" s="128" t="s">
        <v>38</v>
      </c>
      <c r="AD5" s="128" t="s">
        <v>34</v>
      </c>
      <c r="AE5" s="129" t="s">
        <v>35</v>
      </c>
    </row>
    <row r="6" spans="1:32" ht="13.5" thickTop="1" x14ac:dyDescent="0.2">
      <c r="B6" s="105">
        <v>1</v>
      </c>
      <c r="C6" s="101"/>
      <c r="D6" s="155"/>
      <c r="E6" s="41">
        <f t="shared" ref="E6:E20" si="0">ROUND(($E$3-D6)/365,1)</f>
        <v>126.3</v>
      </c>
      <c r="F6" s="101"/>
      <c r="G6" s="101"/>
      <c r="H6" s="101"/>
      <c r="I6" s="106"/>
      <c r="K6" s="233">
        <v>2</v>
      </c>
      <c r="L6" s="294" t="s">
        <v>473</v>
      </c>
      <c r="M6" s="294"/>
      <c r="N6" s="294"/>
      <c r="O6" s="232"/>
      <c r="Q6" s="110">
        <v>1</v>
      </c>
      <c r="R6" s="101" t="s">
        <v>39</v>
      </c>
      <c r="S6" s="238" t="s">
        <v>40</v>
      </c>
      <c r="T6" s="101"/>
      <c r="U6" s="212"/>
      <c r="W6" s="110">
        <v>1</v>
      </c>
      <c r="X6" s="102"/>
      <c r="Y6" s="113"/>
      <c r="Z6" s="156">
        <f>ROUND(($Y$3-Y6)/365,1)</f>
        <v>126.3</v>
      </c>
      <c r="AA6" s="102"/>
      <c r="AB6" s="102"/>
      <c r="AC6" s="102"/>
      <c r="AD6" s="102"/>
      <c r="AE6" s="107"/>
    </row>
    <row r="7" spans="1:32" ht="13.5" thickBot="1" x14ac:dyDescent="0.25">
      <c r="B7" s="103">
        <v>2</v>
      </c>
      <c r="C7" s="102"/>
      <c r="D7" s="102"/>
      <c r="E7" s="40">
        <f t="shared" si="0"/>
        <v>126.3</v>
      </c>
      <c r="F7" s="102"/>
      <c r="G7" s="102"/>
      <c r="H7" s="102"/>
      <c r="I7" s="107"/>
      <c r="K7" s="234">
        <v>3</v>
      </c>
      <c r="L7" s="295" t="s">
        <v>474</v>
      </c>
      <c r="M7" s="295"/>
      <c r="N7" s="295"/>
      <c r="O7" s="235"/>
      <c r="Q7" s="103">
        <v>2</v>
      </c>
      <c r="R7" s="102" t="s">
        <v>41</v>
      </c>
      <c r="S7" s="211" t="s">
        <v>40</v>
      </c>
      <c r="T7" s="102"/>
      <c r="U7" s="212"/>
      <c r="W7" s="103">
        <v>2</v>
      </c>
      <c r="X7" s="102"/>
      <c r="Y7" s="102"/>
      <c r="Z7" s="156">
        <f t="shared" ref="Z7:Z15" si="1">ROUND(($Y$3-Y7)/365,1)</f>
        <v>126.3</v>
      </c>
      <c r="AA7" s="102"/>
      <c r="AB7" s="102"/>
      <c r="AC7" s="102"/>
      <c r="AD7" s="102"/>
      <c r="AE7" s="107"/>
    </row>
    <row r="8" spans="1:32" ht="12.75" x14ac:dyDescent="0.2">
      <c r="B8" s="103">
        <v>3</v>
      </c>
      <c r="C8" s="102"/>
      <c r="D8" s="102"/>
      <c r="E8" s="40">
        <f t="shared" si="0"/>
        <v>126.3</v>
      </c>
      <c r="F8" s="102"/>
      <c r="G8" s="102"/>
      <c r="H8" s="102"/>
      <c r="I8" s="107"/>
      <c r="K8" s="42"/>
      <c r="Q8" s="103">
        <v>3</v>
      </c>
      <c r="R8" s="102" t="s">
        <v>42</v>
      </c>
      <c r="S8" s="211" t="s">
        <v>40</v>
      </c>
      <c r="T8" s="102"/>
      <c r="U8" s="212"/>
      <c r="W8" s="103">
        <v>3</v>
      </c>
      <c r="X8" s="102"/>
      <c r="Y8" s="102"/>
      <c r="Z8" s="156">
        <f t="shared" si="1"/>
        <v>126.3</v>
      </c>
      <c r="AA8" s="102"/>
      <c r="AB8" s="102"/>
      <c r="AC8" s="102"/>
      <c r="AD8" s="102"/>
      <c r="AE8" s="107"/>
    </row>
    <row r="9" spans="1:32" ht="12.75" x14ac:dyDescent="0.2">
      <c r="B9" s="103">
        <v>4</v>
      </c>
      <c r="C9" s="102"/>
      <c r="D9" s="102"/>
      <c r="E9" s="40">
        <f t="shared" si="0"/>
        <v>126.3</v>
      </c>
      <c r="F9" s="102"/>
      <c r="G9" s="102"/>
      <c r="H9" s="102"/>
      <c r="I9" s="107"/>
      <c r="K9" s="42"/>
      <c r="Q9" s="103">
        <v>4</v>
      </c>
      <c r="R9" s="102" t="s">
        <v>43</v>
      </c>
      <c r="S9" s="211" t="s">
        <v>40</v>
      </c>
      <c r="T9" s="102"/>
      <c r="U9" s="212"/>
      <c r="W9" s="103">
        <v>4</v>
      </c>
      <c r="X9" s="102"/>
      <c r="Y9" s="102"/>
      <c r="Z9" s="156">
        <f t="shared" si="1"/>
        <v>126.3</v>
      </c>
      <c r="AA9" s="102"/>
      <c r="AB9" s="102"/>
      <c r="AC9" s="102"/>
      <c r="AD9" s="102"/>
      <c r="AE9" s="107"/>
    </row>
    <row r="10" spans="1:32" ht="12.75" x14ac:dyDescent="0.2">
      <c r="B10" s="103">
        <v>5</v>
      </c>
      <c r="C10" s="102"/>
      <c r="D10" s="102"/>
      <c r="E10" s="40">
        <f t="shared" si="0"/>
        <v>126.3</v>
      </c>
      <c r="F10" s="102"/>
      <c r="G10" s="102"/>
      <c r="H10" s="102"/>
      <c r="I10" s="107"/>
      <c r="K10" s="42"/>
      <c r="Q10" s="103">
        <v>5</v>
      </c>
      <c r="R10" s="102" t="s">
        <v>44</v>
      </c>
      <c r="S10" s="211" t="s">
        <v>40</v>
      </c>
      <c r="T10" s="102"/>
      <c r="U10" s="212"/>
      <c r="W10" s="103">
        <v>5</v>
      </c>
      <c r="X10" s="102"/>
      <c r="Y10" s="102"/>
      <c r="Z10" s="156">
        <f t="shared" si="1"/>
        <v>126.3</v>
      </c>
      <c r="AA10" s="102"/>
      <c r="AB10" s="102"/>
      <c r="AC10" s="102"/>
      <c r="AD10" s="102"/>
      <c r="AE10" s="107"/>
    </row>
    <row r="11" spans="1:32" ht="12.75" x14ac:dyDescent="0.2">
      <c r="B11" s="103">
        <v>6</v>
      </c>
      <c r="C11" s="102"/>
      <c r="D11" s="102"/>
      <c r="E11" s="40">
        <f t="shared" si="0"/>
        <v>126.3</v>
      </c>
      <c r="F11" s="102"/>
      <c r="G11" s="102"/>
      <c r="H11" s="102"/>
      <c r="I11" s="107"/>
      <c r="K11" s="42"/>
      <c r="Q11" s="103">
        <v>6</v>
      </c>
      <c r="R11" s="102" t="s">
        <v>45</v>
      </c>
      <c r="S11" s="211" t="s">
        <v>40</v>
      </c>
      <c r="T11" s="102"/>
      <c r="U11" s="212"/>
      <c r="W11" s="103">
        <v>6</v>
      </c>
      <c r="X11" s="102"/>
      <c r="Y11" s="102"/>
      <c r="Z11" s="156">
        <f t="shared" si="1"/>
        <v>126.3</v>
      </c>
      <c r="AA11" s="102"/>
      <c r="AB11" s="102"/>
      <c r="AC11" s="102"/>
      <c r="AD11" s="102"/>
      <c r="AE11" s="107"/>
    </row>
    <row r="12" spans="1:32" ht="12.75" x14ac:dyDescent="0.2">
      <c r="B12" s="103">
        <v>7</v>
      </c>
      <c r="C12" s="102"/>
      <c r="D12" s="102"/>
      <c r="E12" s="40">
        <f t="shared" si="0"/>
        <v>126.3</v>
      </c>
      <c r="F12" s="102"/>
      <c r="G12" s="102"/>
      <c r="H12" s="102"/>
      <c r="I12" s="107"/>
      <c r="K12" s="42"/>
      <c r="Q12" s="103">
        <v>7</v>
      </c>
      <c r="R12" s="102" t="s">
        <v>486</v>
      </c>
      <c r="S12" s="211" t="s">
        <v>78</v>
      </c>
      <c r="T12" s="102"/>
      <c r="U12" s="212"/>
      <c r="W12" s="103">
        <v>7</v>
      </c>
      <c r="X12" s="102"/>
      <c r="Y12" s="102"/>
      <c r="Z12" s="156">
        <f t="shared" si="1"/>
        <v>126.3</v>
      </c>
      <c r="AA12" s="102"/>
      <c r="AB12" s="102"/>
      <c r="AC12" s="102"/>
      <c r="AD12" s="102"/>
      <c r="AE12" s="107"/>
    </row>
    <row r="13" spans="1:32" ht="12.75" x14ac:dyDescent="0.2">
      <c r="B13" s="103">
        <v>8</v>
      </c>
      <c r="C13" s="102"/>
      <c r="D13" s="102"/>
      <c r="E13" s="40">
        <f t="shared" si="0"/>
        <v>126.3</v>
      </c>
      <c r="F13" s="102"/>
      <c r="G13" s="102"/>
      <c r="H13" s="102"/>
      <c r="I13" s="107"/>
      <c r="K13" s="42"/>
      <c r="Q13" s="103">
        <v>8</v>
      </c>
      <c r="R13" s="102" t="s">
        <v>487</v>
      </c>
      <c r="S13" s="211" t="s">
        <v>78</v>
      </c>
      <c r="T13" s="102"/>
      <c r="U13" s="212"/>
      <c r="W13" s="103">
        <v>8</v>
      </c>
      <c r="X13" s="102"/>
      <c r="Y13" s="102"/>
      <c r="Z13" s="156">
        <f t="shared" si="1"/>
        <v>126.3</v>
      </c>
      <c r="AA13" s="102"/>
      <c r="AB13" s="102"/>
      <c r="AC13" s="102"/>
      <c r="AD13" s="102"/>
      <c r="AE13" s="107"/>
    </row>
    <row r="14" spans="1:32" ht="12.75" x14ac:dyDescent="0.2">
      <c r="B14" s="103">
        <v>9</v>
      </c>
      <c r="C14" s="102"/>
      <c r="D14" s="102"/>
      <c r="E14" s="40">
        <f t="shared" si="0"/>
        <v>126.3</v>
      </c>
      <c r="F14" s="102"/>
      <c r="G14" s="102"/>
      <c r="H14" s="102"/>
      <c r="I14" s="107"/>
      <c r="K14" s="42"/>
      <c r="Q14" s="103">
        <v>9</v>
      </c>
      <c r="R14" s="102" t="s">
        <v>488</v>
      </c>
      <c r="S14" s="211" t="s">
        <v>78</v>
      </c>
      <c r="T14" s="102"/>
      <c r="U14" s="212"/>
      <c r="W14" s="103">
        <v>9</v>
      </c>
      <c r="X14" s="102"/>
      <c r="Y14" s="102"/>
      <c r="Z14" s="156">
        <f t="shared" si="1"/>
        <v>126.3</v>
      </c>
      <c r="AA14" s="102"/>
      <c r="AB14" s="102"/>
      <c r="AC14" s="102"/>
      <c r="AD14" s="102"/>
      <c r="AE14" s="107"/>
    </row>
    <row r="15" spans="1:32" ht="13.5" thickBot="1" x14ac:dyDescent="0.25">
      <c r="B15" s="103">
        <v>10</v>
      </c>
      <c r="C15" s="102"/>
      <c r="D15" s="102"/>
      <c r="E15" s="40">
        <f t="shared" si="0"/>
        <v>126.3</v>
      </c>
      <c r="F15" s="102"/>
      <c r="G15" s="102"/>
      <c r="H15" s="102"/>
      <c r="I15" s="107"/>
      <c r="K15" s="42"/>
      <c r="Q15" s="103">
        <v>10</v>
      </c>
      <c r="R15" s="102"/>
      <c r="S15" s="211"/>
      <c r="T15" s="102"/>
      <c r="U15" s="212"/>
      <c r="W15" s="108">
        <v>10</v>
      </c>
      <c r="X15" s="104"/>
      <c r="Y15" s="104"/>
      <c r="Z15" s="157">
        <f t="shared" si="1"/>
        <v>126.3</v>
      </c>
      <c r="AA15" s="104"/>
      <c r="AB15" s="104"/>
      <c r="AC15" s="104"/>
      <c r="AD15" s="104"/>
      <c r="AE15" s="109"/>
    </row>
    <row r="16" spans="1:32" ht="12.75" x14ac:dyDescent="0.2">
      <c r="B16" s="103">
        <v>11</v>
      </c>
      <c r="C16" s="102"/>
      <c r="D16" s="102"/>
      <c r="E16" s="40">
        <f t="shared" si="0"/>
        <v>126.3</v>
      </c>
      <c r="F16" s="102"/>
      <c r="G16" s="102"/>
      <c r="H16" s="102"/>
      <c r="I16" s="107"/>
      <c r="K16" s="42"/>
      <c r="Q16" s="103">
        <v>11</v>
      </c>
      <c r="R16" s="102"/>
      <c r="S16" s="211"/>
      <c r="T16" s="102"/>
      <c r="U16" s="212"/>
      <c r="W16" s="60"/>
      <c r="Z16" s="64"/>
    </row>
    <row r="17" spans="2:28" ht="12.75" x14ac:dyDescent="0.2">
      <c r="B17" s="103">
        <v>12</v>
      </c>
      <c r="C17" s="102"/>
      <c r="D17" s="102"/>
      <c r="E17" s="40">
        <f t="shared" si="0"/>
        <v>126.3</v>
      </c>
      <c r="F17" s="102"/>
      <c r="G17" s="102"/>
      <c r="H17" s="102"/>
      <c r="I17" s="107"/>
      <c r="K17" s="42"/>
      <c r="Q17" s="103">
        <v>12</v>
      </c>
      <c r="R17" s="102"/>
      <c r="S17" s="211"/>
      <c r="T17" s="102"/>
      <c r="U17" s="212"/>
      <c r="W17" s="60"/>
      <c r="X17" s="65"/>
      <c r="AA17" s="66"/>
      <c r="AB17" s="67"/>
    </row>
    <row r="18" spans="2:28" ht="12.75" x14ac:dyDescent="0.2">
      <c r="B18" s="103">
        <v>13</v>
      </c>
      <c r="C18" s="102"/>
      <c r="D18" s="102"/>
      <c r="E18" s="40">
        <f t="shared" si="0"/>
        <v>126.3</v>
      </c>
      <c r="F18" s="102"/>
      <c r="G18" s="102"/>
      <c r="H18" s="102"/>
      <c r="I18" s="107"/>
      <c r="K18" s="42"/>
      <c r="Q18" s="103">
        <v>13</v>
      </c>
      <c r="R18" s="102"/>
      <c r="S18" s="211"/>
      <c r="T18" s="102"/>
      <c r="U18" s="212"/>
      <c r="W18" s="60"/>
      <c r="AA18" s="68"/>
      <c r="AB18" s="69"/>
    </row>
    <row r="19" spans="2:28" ht="12.75" x14ac:dyDescent="0.2">
      <c r="B19" s="103">
        <v>14</v>
      </c>
      <c r="C19" s="102"/>
      <c r="D19" s="102"/>
      <c r="E19" s="40">
        <f t="shared" si="0"/>
        <v>126.3</v>
      </c>
      <c r="F19" s="102"/>
      <c r="G19" s="102"/>
      <c r="H19" s="102"/>
      <c r="I19" s="107"/>
      <c r="K19" s="42"/>
      <c r="Q19" s="103">
        <v>14</v>
      </c>
      <c r="R19" s="102"/>
      <c r="S19" s="211"/>
      <c r="T19" s="102"/>
      <c r="U19" s="212"/>
    </row>
    <row r="20" spans="2:28" ht="13.5" thickBot="1" x14ac:dyDescent="0.25">
      <c r="B20" s="108">
        <v>15</v>
      </c>
      <c r="C20" s="104"/>
      <c r="D20" s="104"/>
      <c r="E20" s="132">
        <f t="shared" si="0"/>
        <v>126.3</v>
      </c>
      <c r="F20" s="104"/>
      <c r="G20" s="104"/>
      <c r="H20" s="104"/>
      <c r="I20" s="109"/>
      <c r="K20" s="42"/>
      <c r="Q20" s="103">
        <v>15</v>
      </c>
      <c r="R20" s="102"/>
      <c r="S20" s="211"/>
      <c r="T20" s="102"/>
      <c r="U20" s="212"/>
    </row>
    <row r="21" spans="2:28" ht="12.75" x14ac:dyDescent="0.2">
      <c r="O21" s="8"/>
      <c r="Q21" s="103">
        <v>16</v>
      </c>
      <c r="R21" s="102"/>
      <c r="S21" s="211"/>
      <c r="T21" s="102"/>
      <c r="U21" s="212"/>
    </row>
    <row r="22" spans="2:28" ht="12.75" x14ac:dyDescent="0.2">
      <c r="C22" s="65"/>
      <c r="D22" s="66"/>
      <c r="E22" s="67"/>
      <c r="L22" s="65"/>
      <c r="M22" s="66"/>
      <c r="O22" s="8"/>
      <c r="Q22" s="103">
        <v>17</v>
      </c>
      <c r="R22" s="102"/>
      <c r="S22" s="211"/>
      <c r="T22" s="102"/>
      <c r="U22" s="212"/>
    </row>
    <row r="23" spans="2:28" ht="12.75" x14ac:dyDescent="0.2">
      <c r="D23" s="68"/>
      <c r="E23" s="69"/>
      <c r="L23" s="67"/>
      <c r="M23" s="67"/>
      <c r="O23" s="70"/>
      <c r="Q23" s="103">
        <v>18</v>
      </c>
      <c r="R23" s="102"/>
      <c r="S23" s="211"/>
      <c r="T23" s="102"/>
      <c r="U23" s="212"/>
    </row>
    <row r="24" spans="2:28" ht="12.75" x14ac:dyDescent="0.2">
      <c r="D24" s="68"/>
      <c r="E24" s="69"/>
      <c r="L24" s="67"/>
      <c r="M24" s="67"/>
      <c r="O24" s="71"/>
      <c r="Q24" s="103">
        <v>19</v>
      </c>
      <c r="R24" s="102"/>
      <c r="S24" s="211"/>
      <c r="T24" s="102"/>
      <c r="U24" s="212"/>
    </row>
    <row r="25" spans="2:28" ht="13.5" thickBot="1" x14ac:dyDescent="0.25">
      <c r="L25" s="290"/>
      <c r="M25" s="290"/>
      <c r="N25" s="290"/>
      <c r="O25" s="68" t="str">
        <f>IFERROR(SUM(N6:N20)/SUM(M6:M20),"")</f>
        <v/>
      </c>
      <c r="Q25" s="108">
        <v>20</v>
      </c>
      <c r="R25" s="104"/>
      <c r="S25" s="104"/>
      <c r="T25" s="104"/>
      <c r="U25" s="213"/>
    </row>
    <row r="26" spans="2:28" ht="12.75" x14ac:dyDescent="0.2">
      <c r="R26" s="42" t="s">
        <v>495</v>
      </c>
    </row>
    <row r="27" spans="2:28" s="63" customFormat="1" ht="12.75" x14ac:dyDescent="0.2">
      <c r="B27" s="72"/>
      <c r="K27" s="72"/>
      <c r="Q27" s="60"/>
      <c r="R27" s="65"/>
      <c r="S27" s="66"/>
      <c r="T27" s="42"/>
      <c r="U27" s="42"/>
    </row>
    <row r="28" spans="2:28" ht="12.75" x14ac:dyDescent="0.2">
      <c r="R28" s="67"/>
      <c r="S28" s="67"/>
    </row>
    <row r="29" spans="2:28" ht="12.75" x14ac:dyDescent="0.2">
      <c r="R29" s="67"/>
      <c r="S29" s="67"/>
    </row>
    <row r="30" spans="2:28" ht="12.75" x14ac:dyDescent="0.2"/>
    <row r="31" spans="2:28" ht="12.75" x14ac:dyDescent="0.2"/>
    <row r="32" spans="2:28"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2:6" ht="12.75" x14ac:dyDescent="0.2"/>
    <row r="66" spans="2:6" ht="12.75" x14ac:dyDescent="0.2"/>
    <row r="67" spans="2:6" ht="12.75" x14ac:dyDescent="0.2"/>
    <row r="68" spans="2:6" ht="12.75" x14ac:dyDescent="0.2"/>
    <row r="69" spans="2:6" ht="12.75" x14ac:dyDescent="0.2"/>
    <row r="70" spans="2:6" ht="12.75" x14ac:dyDescent="0.2"/>
    <row r="71" spans="2:6" ht="12.75" x14ac:dyDescent="0.2"/>
    <row r="72" spans="2:6" ht="12.75" x14ac:dyDescent="0.2"/>
    <row r="73" spans="2:6" ht="12.75" x14ac:dyDescent="0.2"/>
    <row r="74" spans="2:6" ht="12.75" x14ac:dyDescent="0.2"/>
    <row r="75" spans="2:6" ht="12.75" x14ac:dyDescent="0.2">
      <c r="C75" s="67"/>
      <c r="D75" s="67"/>
      <c r="E75" s="67"/>
      <c r="F75" s="73"/>
    </row>
    <row r="76" spans="2:6" ht="12.75" x14ac:dyDescent="0.2">
      <c r="B76" s="42"/>
    </row>
    <row r="77" spans="2:6" ht="12.75" x14ac:dyDescent="0.2">
      <c r="B77" s="42"/>
    </row>
    <row r="78" spans="2:6" ht="12.75" x14ac:dyDescent="0.2">
      <c r="B78" s="42"/>
    </row>
    <row r="79" spans="2:6" ht="12.75" x14ac:dyDescent="0.2">
      <c r="B79" s="42"/>
    </row>
    <row r="80" spans="2:6" ht="12.75" x14ac:dyDescent="0.2">
      <c r="B80" s="42"/>
    </row>
    <row r="81" spans="2:5" ht="12.75" x14ac:dyDescent="0.2">
      <c r="B81" s="42"/>
    </row>
    <row r="82" spans="2:5" ht="12.75" x14ac:dyDescent="0.2">
      <c r="B82" s="42"/>
    </row>
    <row r="83" spans="2:5" ht="12.75" x14ac:dyDescent="0.2">
      <c r="B83" s="42"/>
    </row>
    <row r="84" spans="2:5" ht="12.75" x14ac:dyDescent="0.2">
      <c r="B84" s="42"/>
    </row>
    <row r="85" spans="2:5" ht="12.75" x14ac:dyDescent="0.2">
      <c r="B85" s="42"/>
    </row>
    <row r="86" spans="2:5" ht="12.75" x14ac:dyDescent="0.2">
      <c r="B86" s="42"/>
    </row>
    <row r="87" spans="2:5" ht="12.75" x14ac:dyDescent="0.2">
      <c r="B87" s="42"/>
    </row>
    <row r="88" spans="2:5" ht="12.75" x14ac:dyDescent="0.2">
      <c r="B88" s="42"/>
    </row>
    <row r="89" spans="2:5" ht="12.75" x14ac:dyDescent="0.2">
      <c r="B89" s="42"/>
    </row>
    <row r="90" spans="2:5" ht="12.75" x14ac:dyDescent="0.2">
      <c r="B90" s="42"/>
    </row>
    <row r="91" spans="2:5" ht="12.75" x14ac:dyDescent="0.2">
      <c r="D91" s="73"/>
      <c r="E91" s="74"/>
    </row>
    <row r="92" spans="2:5" ht="12.75" x14ac:dyDescent="0.2"/>
    <row r="93" spans="2:5" ht="12.75" x14ac:dyDescent="0.2"/>
    <row r="94" spans="2:5" ht="12.75" x14ac:dyDescent="0.2"/>
    <row r="95" spans="2:5" ht="12.75" x14ac:dyDescent="0.2"/>
    <row r="96" spans="2:5"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sheetData>
  <mergeCells count="4">
    <mergeCell ref="L25:N25"/>
    <mergeCell ref="K4:N4"/>
    <mergeCell ref="L6:N6"/>
    <mergeCell ref="L7:N7"/>
  </mergeCells>
  <pageMargins left="0.7" right="0.7" top="0.75" bottom="0.75" header="0" footer="0"/>
  <pageSetup scale="27" orientation="portrait"/>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FF4ECD1-574C-42CB-87A5-EE9775A91E80}">
          <x14:formula1>
            <xm:f>'Validation Sheet'!$M$2:$M$4</xm:f>
          </x14:formula1>
          <xm:sqref>AB6:AB15 G6:G20</xm:sqref>
        </x14:dataValidation>
        <x14:dataValidation type="list" allowBlank="1" showInputMessage="1" showErrorMessage="1" xr:uid="{EEAAD5CD-11D4-4AB0-97A7-0BF99AAD0F3C}">
          <x14:formula1>
            <xm:f>'Validation Sheet'!$K$2:$K$8</xm:f>
          </x14:formula1>
          <xm:sqref>F6:F20</xm:sqref>
        </x14:dataValidation>
        <x14:dataValidation type="list" allowBlank="1" showInputMessage="1" showErrorMessage="1" xr:uid="{274BC1E0-216E-4BE4-9255-08A41D1716F8}">
          <x14:formula1>
            <xm:f>'Validation Sheet'!$O$2:$O$3</xm:f>
          </x14:formula1>
          <xm:sqref>S6:S25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419C8-0FDB-4281-8F84-2A1585EBFFAA}">
  <dimension ref="B1:U37"/>
  <sheetViews>
    <sheetView topLeftCell="E1" workbookViewId="0">
      <selection activeCell="X2" sqref="X2"/>
    </sheetView>
  </sheetViews>
  <sheetFormatPr defaultColWidth="1.42578125" defaultRowHeight="16.5" x14ac:dyDescent="0.3"/>
  <cols>
    <col min="1" max="1" width="1.42578125" style="2"/>
    <col min="2" max="2" width="14.42578125" style="2" bestFit="1" customWidth="1"/>
    <col min="3" max="3" width="1.42578125" style="2"/>
    <col min="4" max="4" width="38.140625" style="2" bestFit="1" customWidth="1"/>
    <col min="5" max="5" width="7.42578125" style="2" bestFit="1" customWidth="1"/>
    <col min="6" max="6" width="1.42578125" style="2"/>
    <col min="7" max="7" width="22.42578125" style="2" bestFit="1" customWidth="1"/>
    <col min="8" max="8" width="1.42578125" style="2"/>
    <col min="9" max="9" width="14.42578125" style="2" bestFit="1" customWidth="1"/>
    <col min="10" max="10" width="1.42578125" style="2"/>
    <col min="11" max="11" width="40.85546875" style="2" bestFit="1" customWidth="1"/>
    <col min="12" max="12" width="1.42578125" style="2"/>
    <col min="13" max="13" width="8.140625" style="2" bestFit="1" customWidth="1"/>
    <col min="14" max="14" width="1.42578125" style="2"/>
    <col min="15" max="15" width="15.42578125" style="2" bestFit="1" customWidth="1"/>
    <col min="16" max="16" width="1.42578125" style="2"/>
    <col min="17" max="17" width="18.140625" style="2" bestFit="1" customWidth="1"/>
    <col min="18" max="18" width="1.42578125" style="2"/>
    <col min="19" max="19" width="23.5703125" style="2" bestFit="1" customWidth="1"/>
    <col min="20" max="20" width="1.42578125" style="2"/>
    <col min="21" max="21" width="6.85546875" style="2" bestFit="1" customWidth="1"/>
    <col min="22" max="16384" width="1.42578125" style="2"/>
  </cols>
  <sheetData>
    <row r="1" spans="2:21" ht="17.25" thickBot="1" x14ac:dyDescent="0.35">
      <c r="B1" s="4" t="s">
        <v>54</v>
      </c>
      <c r="D1" s="4" t="s">
        <v>55</v>
      </c>
      <c r="E1" s="4" t="s">
        <v>56</v>
      </c>
      <c r="G1" s="4" t="s">
        <v>57</v>
      </c>
      <c r="I1" s="4" t="s">
        <v>58</v>
      </c>
      <c r="K1" s="3" t="s">
        <v>32</v>
      </c>
      <c r="M1" s="3" t="s">
        <v>33</v>
      </c>
      <c r="O1" s="3" t="s">
        <v>59</v>
      </c>
      <c r="Q1" s="3" t="s">
        <v>60</v>
      </c>
      <c r="S1" s="3" t="s">
        <v>61</v>
      </c>
      <c r="U1" s="3" t="s">
        <v>62</v>
      </c>
    </row>
    <row r="2" spans="2:21" ht="17.25" thickTop="1" x14ac:dyDescent="0.3">
      <c r="B2" s="2" t="s">
        <v>63</v>
      </c>
      <c r="D2" s="2" t="s">
        <v>64</v>
      </c>
      <c r="E2" s="2" t="s">
        <v>65</v>
      </c>
      <c r="G2" s="2" t="s">
        <v>66</v>
      </c>
      <c r="I2" s="2" t="s">
        <v>67</v>
      </c>
      <c r="K2" s="2" t="s">
        <v>68</v>
      </c>
      <c r="M2" s="2" t="s">
        <v>51</v>
      </c>
      <c r="O2" s="2" t="s">
        <v>40</v>
      </c>
      <c r="Q2" s="2" t="s">
        <v>69</v>
      </c>
      <c r="S2" s="2" t="s">
        <v>70</v>
      </c>
      <c r="U2" s="2" t="s">
        <v>71</v>
      </c>
    </row>
    <row r="3" spans="2:21" x14ac:dyDescent="0.3">
      <c r="B3" s="2" t="s">
        <v>72</v>
      </c>
      <c r="D3" s="2" t="s">
        <v>73</v>
      </c>
      <c r="E3" s="2" t="s">
        <v>74</v>
      </c>
      <c r="G3" s="2" t="s">
        <v>75</v>
      </c>
      <c r="I3" s="2" t="s">
        <v>76</v>
      </c>
      <c r="K3" s="2" t="s">
        <v>77</v>
      </c>
      <c r="M3" s="2" t="s">
        <v>52</v>
      </c>
      <c r="O3" s="2" t="s">
        <v>78</v>
      </c>
      <c r="Q3" s="2" t="s">
        <v>79</v>
      </c>
      <c r="S3" s="2" t="s">
        <v>80</v>
      </c>
      <c r="U3" s="2" t="s">
        <v>81</v>
      </c>
    </row>
    <row r="4" spans="2:21" x14ac:dyDescent="0.3">
      <c r="B4" s="2" t="s">
        <v>82</v>
      </c>
      <c r="D4" s="2" t="s">
        <v>83</v>
      </c>
      <c r="E4" s="2" t="s">
        <v>74</v>
      </c>
      <c r="G4" s="2" t="s">
        <v>84</v>
      </c>
      <c r="I4" s="2" t="s">
        <v>85</v>
      </c>
      <c r="K4" s="2" t="s">
        <v>86</v>
      </c>
      <c r="M4" s="2" t="s">
        <v>87</v>
      </c>
      <c r="Q4" s="2" t="s">
        <v>88</v>
      </c>
      <c r="S4" s="2" t="s">
        <v>89</v>
      </c>
      <c r="U4" s="2" t="s">
        <v>90</v>
      </c>
    </row>
    <row r="5" spans="2:21" x14ac:dyDescent="0.3">
      <c r="B5" s="2" t="s">
        <v>91</v>
      </c>
      <c r="D5" s="2" t="s">
        <v>92</v>
      </c>
      <c r="E5" s="2" t="s">
        <v>74</v>
      </c>
      <c r="G5" s="2" t="s">
        <v>93</v>
      </c>
      <c r="K5" s="2" t="s">
        <v>94</v>
      </c>
      <c r="Q5" s="2" t="s">
        <v>90</v>
      </c>
      <c r="S5" s="2" t="s">
        <v>95</v>
      </c>
    </row>
    <row r="6" spans="2:21" x14ac:dyDescent="0.3">
      <c r="B6" s="2" t="s">
        <v>96</v>
      </c>
      <c r="D6" s="2" t="s">
        <v>97</v>
      </c>
      <c r="E6" s="2" t="s">
        <v>74</v>
      </c>
      <c r="K6" s="2" t="s">
        <v>98</v>
      </c>
      <c r="S6" s="2" t="s">
        <v>99</v>
      </c>
    </row>
    <row r="7" spans="2:21" x14ac:dyDescent="0.3">
      <c r="D7" s="2" t="s">
        <v>100</v>
      </c>
      <c r="E7" s="2" t="s">
        <v>65</v>
      </c>
      <c r="K7" s="2" t="s">
        <v>101</v>
      </c>
      <c r="S7" s="2" t="s">
        <v>102</v>
      </c>
      <c r="U7" s="2" t="s">
        <v>71</v>
      </c>
    </row>
    <row r="8" spans="2:21" x14ac:dyDescent="0.3">
      <c r="D8" s="2" t="s">
        <v>103</v>
      </c>
      <c r="E8" s="2" t="s">
        <v>74</v>
      </c>
      <c r="K8" s="2" t="s">
        <v>104</v>
      </c>
      <c r="U8" s="2" t="s">
        <v>81</v>
      </c>
    </row>
    <row r="9" spans="2:21" x14ac:dyDescent="0.3">
      <c r="D9" s="2" t="s">
        <v>105</v>
      </c>
      <c r="E9" s="2" t="s">
        <v>65</v>
      </c>
      <c r="U9" s="2" t="s">
        <v>87</v>
      </c>
    </row>
    <row r="10" spans="2:21" x14ac:dyDescent="0.3">
      <c r="D10" s="2" t="s">
        <v>106</v>
      </c>
      <c r="E10" s="2" t="s">
        <v>65</v>
      </c>
    </row>
    <row r="11" spans="2:21" x14ac:dyDescent="0.3">
      <c r="D11" s="2" t="s">
        <v>107</v>
      </c>
      <c r="E11" s="2" t="s">
        <v>74</v>
      </c>
    </row>
    <row r="12" spans="2:21" x14ac:dyDescent="0.3">
      <c r="D12" s="2" t="s">
        <v>108</v>
      </c>
      <c r="E12" s="2" t="s">
        <v>74</v>
      </c>
    </row>
    <row r="13" spans="2:21" x14ac:dyDescent="0.3">
      <c r="D13" s="2" t="s">
        <v>109</v>
      </c>
      <c r="E13" s="2" t="s">
        <v>74</v>
      </c>
    </row>
    <row r="14" spans="2:21" x14ac:dyDescent="0.3">
      <c r="D14" s="2" t="s">
        <v>110</v>
      </c>
      <c r="E14" s="2" t="s">
        <v>74</v>
      </c>
    </row>
    <row r="15" spans="2:21" x14ac:dyDescent="0.3">
      <c r="D15" s="2" t="s">
        <v>111</v>
      </c>
      <c r="E15" s="2" t="s">
        <v>65</v>
      </c>
    </row>
    <row r="16" spans="2:21" x14ac:dyDescent="0.3">
      <c r="D16" s="2" t="s">
        <v>112</v>
      </c>
      <c r="E16" s="2" t="s">
        <v>74</v>
      </c>
    </row>
    <row r="17" spans="4:12" x14ac:dyDescent="0.3">
      <c r="D17" s="2" t="s">
        <v>113</v>
      </c>
      <c r="E17" s="2" t="s">
        <v>74</v>
      </c>
    </row>
    <row r="18" spans="4:12" x14ac:dyDescent="0.3">
      <c r="D18" s="2" t="s">
        <v>114</v>
      </c>
      <c r="E18" s="2" t="s">
        <v>74</v>
      </c>
    </row>
    <row r="19" spans="4:12" x14ac:dyDescent="0.3">
      <c r="D19" s="2" t="s">
        <v>115</v>
      </c>
      <c r="E19" s="2" t="s">
        <v>65</v>
      </c>
    </row>
    <row r="20" spans="4:12" x14ac:dyDescent="0.3">
      <c r="D20" s="2" t="s">
        <v>116</v>
      </c>
      <c r="E20" s="2" t="s">
        <v>65</v>
      </c>
    </row>
    <row r="21" spans="4:12" x14ac:dyDescent="0.3">
      <c r="D21" s="2" t="s">
        <v>117</v>
      </c>
      <c r="E21" s="2" t="s">
        <v>74</v>
      </c>
    </row>
    <row r="22" spans="4:12" x14ac:dyDescent="0.3">
      <c r="D22" s="2" t="s">
        <v>118</v>
      </c>
      <c r="E22" s="2" t="s">
        <v>74</v>
      </c>
    </row>
    <row r="23" spans="4:12" x14ac:dyDescent="0.3">
      <c r="D23" s="2" t="s">
        <v>119</v>
      </c>
      <c r="E23" s="2" t="s">
        <v>74</v>
      </c>
    </row>
    <row r="24" spans="4:12" x14ac:dyDescent="0.3">
      <c r="D24" s="2" t="s">
        <v>120</v>
      </c>
      <c r="E24" s="2" t="s">
        <v>74</v>
      </c>
    </row>
    <row r="25" spans="4:12" x14ac:dyDescent="0.3">
      <c r="D25" s="2" t="s">
        <v>121</v>
      </c>
      <c r="E25" s="2" t="s">
        <v>74</v>
      </c>
    </row>
    <row r="26" spans="4:12" x14ac:dyDescent="0.3">
      <c r="D26" s="2" t="s">
        <v>122</v>
      </c>
      <c r="E26" s="2" t="s">
        <v>74</v>
      </c>
    </row>
    <row r="27" spans="4:12" x14ac:dyDescent="0.3">
      <c r="D27" s="2" t="s">
        <v>123</v>
      </c>
      <c r="E27" s="2" t="s">
        <v>74</v>
      </c>
    </row>
    <row r="28" spans="4:12" x14ac:dyDescent="0.3">
      <c r="D28" s="2" t="s">
        <v>124</v>
      </c>
      <c r="E28" s="2" t="s">
        <v>65</v>
      </c>
    </row>
    <row r="29" spans="4:12" x14ac:dyDescent="0.3">
      <c r="D29" s="2" t="s">
        <v>125</v>
      </c>
      <c r="E29" s="2" t="s">
        <v>74</v>
      </c>
    </row>
    <row r="30" spans="4:12" x14ac:dyDescent="0.3">
      <c r="D30" s="2" t="s">
        <v>126</v>
      </c>
      <c r="E30" s="2" t="s">
        <v>74</v>
      </c>
      <c r="J30" s="1"/>
      <c r="K30" s="5"/>
      <c r="L30" s="5"/>
    </row>
    <row r="31" spans="4:12" x14ac:dyDescent="0.3">
      <c r="D31" s="2" t="s">
        <v>127</v>
      </c>
      <c r="E31" s="2" t="s">
        <v>74</v>
      </c>
      <c r="J31" s="1"/>
      <c r="K31" s="5"/>
    </row>
    <row r="32" spans="4:12" x14ac:dyDescent="0.3">
      <c r="D32" s="2" t="s">
        <v>128</v>
      </c>
      <c r="E32" s="2" t="s">
        <v>74</v>
      </c>
      <c r="J32" s="1"/>
      <c r="K32" s="5"/>
    </row>
    <row r="33" spans="4:12" x14ac:dyDescent="0.3">
      <c r="D33" s="2" t="s">
        <v>129</v>
      </c>
      <c r="E33" s="2" t="s">
        <v>74</v>
      </c>
      <c r="J33" s="1"/>
      <c r="K33" s="5"/>
      <c r="L33" s="5"/>
    </row>
    <row r="34" spans="4:12" x14ac:dyDescent="0.3">
      <c r="D34" s="2" t="s">
        <v>130</v>
      </c>
      <c r="E34" s="2" t="s">
        <v>74</v>
      </c>
      <c r="J34" s="1"/>
      <c r="K34" s="5"/>
      <c r="L34" s="5"/>
    </row>
    <row r="35" spans="4:12" x14ac:dyDescent="0.3">
      <c r="D35" s="2" t="s">
        <v>131</v>
      </c>
      <c r="E35" s="2" t="s">
        <v>74</v>
      </c>
      <c r="J35" s="1"/>
      <c r="K35" s="5"/>
      <c r="L35" s="5"/>
    </row>
    <row r="36" spans="4:12" x14ac:dyDescent="0.3">
      <c r="D36" s="2" t="s">
        <v>132</v>
      </c>
      <c r="E36" s="2" t="s">
        <v>74</v>
      </c>
      <c r="J36" s="1"/>
      <c r="K36" s="5"/>
    </row>
    <row r="37" spans="4:12" x14ac:dyDescent="0.3">
      <c r="D37" s="2" t="s">
        <v>133</v>
      </c>
      <c r="E37" s="2"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517A-D4AE-47EF-9E77-BC2237B4DFA4}">
  <sheetPr>
    <tabColor rgb="FFFF00FF"/>
  </sheetPr>
  <dimension ref="B1:C31"/>
  <sheetViews>
    <sheetView showGridLines="0" topLeftCell="A25" zoomScaleNormal="100" workbookViewId="0">
      <selection activeCell="C25" sqref="C25"/>
    </sheetView>
  </sheetViews>
  <sheetFormatPr defaultColWidth="8.85546875" defaultRowHeight="12.75" x14ac:dyDescent="0.2"/>
  <cols>
    <col min="1" max="1" width="8.85546875" style="8"/>
    <col min="2" max="2" width="38.42578125" style="8" bestFit="1" customWidth="1"/>
    <col min="3" max="3" width="130.42578125" style="8" customWidth="1"/>
    <col min="4" max="16384" width="8.85546875" style="8"/>
  </cols>
  <sheetData>
    <row r="1" spans="2:3" x14ac:dyDescent="0.2">
      <c r="B1" s="133" t="s">
        <v>137</v>
      </c>
      <c r="C1" s="133" t="s">
        <v>138</v>
      </c>
    </row>
    <row r="2" spans="2:3" ht="25.5" x14ac:dyDescent="0.2">
      <c r="B2" s="32" t="s">
        <v>185</v>
      </c>
      <c r="C2" s="32" t="s">
        <v>139</v>
      </c>
    </row>
    <row r="3" spans="2:3" ht="25.5" x14ac:dyDescent="0.2">
      <c r="B3" s="32" t="s">
        <v>186</v>
      </c>
      <c r="C3" s="32" t="s">
        <v>140</v>
      </c>
    </row>
    <row r="4" spans="2:3" x14ac:dyDescent="0.2">
      <c r="B4" s="32" t="s">
        <v>187</v>
      </c>
      <c r="C4" s="32" t="s">
        <v>141</v>
      </c>
    </row>
    <row r="5" spans="2:3" x14ac:dyDescent="0.2">
      <c r="B5" s="32" t="s">
        <v>188</v>
      </c>
      <c r="C5" s="32" t="s">
        <v>142</v>
      </c>
    </row>
    <row r="6" spans="2:3" x14ac:dyDescent="0.2">
      <c r="B6" s="32" t="s">
        <v>189</v>
      </c>
      <c r="C6" s="32" t="s">
        <v>184</v>
      </c>
    </row>
    <row r="7" spans="2:3" ht="51" x14ac:dyDescent="0.2">
      <c r="B7" s="33" t="s">
        <v>143</v>
      </c>
      <c r="C7" s="32" t="s">
        <v>144</v>
      </c>
    </row>
    <row r="8" spans="2:3" x14ac:dyDescent="0.2">
      <c r="B8" s="32" t="s">
        <v>145</v>
      </c>
      <c r="C8" s="32" t="s">
        <v>146</v>
      </c>
    </row>
    <row r="9" spans="2:3" ht="25.5" x14ac:dyDescent="0.2">
      <c r="B9" s="32" t="s">
        <v>147</v>
      </c>
      <c r="C9" s="32" t="s">
        <v>148</v>
      </c>
    </row>
    <row r="10" spans="2:3" ht="25.5" x14ac:dyDescent="0.2">
      <c r="B10" s="32" t="s">
        <v>149</v>
      </c>
      <c r="C10" s="32" t="s">
        <v>150</v>
      </c>
    </row>
    <row r="11" spans="2:3" x14ac:dyDescent="0.2">
      <c r="B11" s="32" t="s">
        <v>151</v>
      </c>
      <c r="C11" s="32" t="s">
        <v>152</v>
      </c>
    </row>
    <row r="12" spans="2:3" x14ac:dyDescent="0.2">
      <c r="B12" s="32" t="s">
        <v>153</v>
      </c>
      <c r="C12" s="32" t="s">
        <v>154</v>
      </c>
    </row>
    <row r="13" spans="2:3" x14ac:dyDescent="0.2">
      <c r="B13" s="32" t="s">
        <v>190</v>
      </c>
      <c r="C13" s="32" t="s">
        <v>155</v>
      </c>
    </row>
    <row r="14" spans="2:3" ht="25.5" x14ac:dyDescent="0.2">
      <c r="B14" s="32" t="s">
        <v>191</v>
      </c>
      <c r="C14" s="32" t="s">
        <v>156</v>
      </c>
    </row>
    <row r="15" spans="2:3" s="6" customFormat="1" ht="25.5" x14ac:dyDescent="0.2">
      <c r="B15" s="32" t="s">
        <v>383</v>
      </c>
      <c r="C15" s="32" t="s">
        <v>386</v>
      </c>
    </row>
    <row r="16" spans="2:3" ht="25.5" x14ac:dyDescent="0.2">
      <c r="B16" s="32" t="s">
        <v>192</v>
      </c>
      <c r="C16" s="32" t="s">
        <v>157</v>
      </c>
    </row>
    <row r="17" spans="2:3" x14ac:dyDescent="0.2">
      <c r="B17" s="32" t="s">
        <v>158</v>
      </c>
      <c r="C17" s="32" t="s">
        <v>159</v>
      </c>
    </row>
    <row r="18" spans="2:3" x14ac:dyDescent="0.2">
      <c r="B18" s="32" t="s">
        <v>160</v>
      </c>
      <c r="C18" s="32" t="s">
        <v>161</v>
      </c>
    </row>
    <row r="19" spans="2:3" x14ac:dyDescent="0.2">
      <c r="B19" s="32" t="s">
        <v>162</v>
      </c>
      <c r="C19" s="32" t="s">
        <v>163</v>
      </c>
    </row>
    <row r="20" spans="2:3" x14ac:dyDescent="0.2">
      <c r="B20" s="32" t="s">
        <v>164</v>
      </c>
      <c r="C20" s="32" t="s">
        <v>165</v>
      </c>
    </row>
    <row r="21" spans="2:3" ht="25.5" x14ac:dyDescent="0.2">
      <c r="B21" s="32" t="s">
        <v>53</v>
      </c>
      <c r="C21" s="32" t="s">
        <v>177</v>
      </c>
    </row>
    <row r="22" spans="2:3" ht="25.5" x14ac:dyDescent="0.2">
      <c r="B22" s="32" t="s">
        <v>193</v>
      </c>
      <c r="C22" s="32" t="s">
        <v>176</v>
      </c>
    </row>
    <row r="23" spans="2:3" ht="38.25" x14ac:dyDescent="0.2">
      <c r="B23" s="34" t="s">
        <v>194</v>
      </c>
      <c r="C23" s="34" t="s">
        <v>175</v>
      </c>
    </row>
    <row r="24" spans="2:3" x14ac:dyDescent="0.2">
      <c r="B24" s="35" t="s">
        <v>166</v>
      </c>
      <c r="C24" s="35" t="s">
        <v>167</v>
      </c>
    </row>
    <row r="25" spans="2:3" x14ac:dyDescent="0.2">
      <c r="B25" s="36" t="s">
        <v>178</v>
      </c>
      <c r="C25" s="36" t="s">
        <v>168</v>
      </c>
    </row>
    <row r="26" spans="2:3" x14ac:dyDescent="0.2">
      <c r="B26" s="37" t="s">
        <v>179</v>
      </c>
      <c r="C26" s="37" t="s">
        <v>169</v>
      </c>
    </row>
    <row r="27" spans="2:3" x14ac:dyDescent="0.2">
      <c r="B27" s="8" t="s">
        <v>143</v>
      </c>
      <c r="C27" s="8" t="s">
        <v>170</v>
      </c>
    </row>
    <row r="28" spans="2:3" x14ac:dyDescent="0.2">
      <c r="B28" s="8" t="s">
        <v>180</v>
      </c>
      <c r="C28" s="8" t="s">
        <v>171</v>
      </c>
    </row>
    <row r="29" spans="2:3" x14ac:dyDescent="0.2">
      <c r="B29" s="8" t="s">
        <v>181</v>
      </c>
      <c r="C29" s="8" t="s">
        <v>172</v>
      </c>
    </row>
    <row r="30" spans="2:3" ht="89.25" x14ac:dyDescent="0.2">
      <c r="B30" s="38" t="s">
        <v>173</v>
      </c>
      <c r="C30" s="39" t="s">
        <v>174</v>
      </c>
    </row>
    <row r="31" spans="2:3" x14ac:dyDescent="0.2">
      <c r="B31" s="38" t="s">
        <v>450</v>
      </c>
      <c r="C31" s="38" t="s">
        <v>490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96149-E30A-4775-BED9-841039B1E7A7}">
  <sheetPr>
    <tabColor rgb="FFFF00FF"/>
  </sheetPr>
  <dimension ref="A1:C116"/>
  <sheetViews>
    <sheetView showGridLines="0" workbookViewId="0">
      <selection activeCell="F118" sqref="F118"/>
    </sheetView>
  </sheetViews>
  <sheetFormatPr defaultRowHeight="15" x14ac:dyDescent="0.25"/>
  <cols>
    <col min="1" max="1" width="5.42578125" bestFit="1" customWidth="1"/>
    <col min="2" max="2" width="17.42578125" bestFit="1" customWidth="1"/>
    <col min="3" max="3" width="22.140625" bestFit="1" customWidth="1"/>
  </cols>
  <sheetData>
    <row r="1" spans="1:3" x14ac:dyDescent="0.25">
      <c r="A1" s="135" t="s">
        <v>199</v>
      </c>
      <c r="B1" s="135" t="s">
        <v>233</v>
      </c>
      <c r="C1" s="135" t="s">
        <v>234</v>
      </c>
    </row>
    <row r="2" spans="1:3" x14ac:dyDescent="0.25">
      <c r="A2" s="136">
        <v>1</v>
      </c>
      <c r="B2" s="136" t="s">
        <v>73</v>
      </c>
      <c r="C2" s="136" t="s">
        <v>235</v>
      </c>
    </row>
    <row r="3" spans="1:3" x14ac:dyDescent="0.25">
      <c r="A3" s="136">
        <v>2</v>
      </c>
      <c r="B3" s="136" t="s">
        <v>73</v>
      </c>
      <c r="C3" s="136" t="s">
        <v>236</v>
      </c>
    </row>
    <row r="4" spans="1:3" x14ac:dyDescent="0.25">
      <c r="A4" s="136">
        <v>3</v>
      </c>
      <c r="B4" s="136" t="s">
        <v>73</v>
      </c>
      <c r="C4" s="136" t="s">
        <v>237</v>
      </c>
    </row>
    <row r="5" spans="1:3" x14ac:dyDescent="0.25">
      <c r="A5" s="136">
        <v>4</v>
      </c>
      <c r="B5" s="136" t="s">
        <v>83</v>
      </c>
      <c r="C5" s="136" t="s">
        <v>238</v>
      </c>
    </row>
    <row r="6" spans="1:3" x14ac:dyDescent="0.25">
      <c r="A6" s="136">
        <v>5</v>
      </c>
      <c r="B6" s="136" t="s">
        <v>92</v>
      </c>
      <c r="C6" s="136" t="s">
        <v>239</v>
      </c>
    </row>
    <row r="7" spans="1:3" x14ac:dyDescent="0.25">
      <c r="A7" s="136">
        <v>6</v>
      </c>
      <c r="B7" s="136" t="s">
        <v>92</v>
      </c>
      <c r="C7" s="136" t="s">
        <v>240</v>
      </c>
    </row>
    <row r="8" spans="1:3" x14ac:dyDescent="0.25">
      <c r="A8" s="136">
        <v>7</v>
      </c>
      <c r="B8" s="136" t="s">
        <v>92</v>
      </c>
      <c r="C8" s="136" t="s">
        <v>241</v>
      </c>
    </row>
    <row r="9" spans="1:3" x14ac:dyDescent="0.25">
      <c r="A9" s="136">
        <v>8</v>
      </c>
      <c r="B9" s="136" t="s">
        <v>92</v>
      </c>
      <c r="C9" s="136" t="s">
        <v>242</v>
      </c>
    </row>
    <row r="10" spans="1:3" x14ac:dyDescent="0.25">
      <c r="A10" s="136">
        <v>9</v>
      </c>
      <c r="B10" s="136" t="s">
        <v>92</v>
      </c>
      <c r="C10" s="136" t="s">
        <v>243</v>
      </c>
    </row>
    <row r="11" spans="1:3" x14ac:dyDescent="0.25">
      <c r="A11" s="136">
        <v>10</v>
      </c>
      <c r="B11" s="136" t="s">
        <v>92</v>
      </c>
      <c r="C11" s="136" t="s">
        <v>244</v>
      </c>
    </row>
    <row r="12" spans="1:3" x14ac:dyDescent="0.25">
      <c r="A12" s="136">
        <v>11</v>
      </c>
      <c r="B12" s="136" t="s">
        <v>92</v>
      </c>
      <c r="C12" s="136" t="s">
        <v>245</v>
      </c>
    </row>
    <row r="13" spans="1:3" x14ac:dyDescent="0.25">
      <c r="A13" s="136">
        <v>12</v>
      </c>
      <c r="B13" s="136" t="s">
        <v>97</v>
      </c>
      <c r="C13" s="136" t="s">
        <v>246</v>
      </c>
    </row>
    <row r="14" spans="1:3" x14ac:dyDescent="0.25">
      <c r="A14" s="136">
        <v>13</v>
      </c>
      <c r="B14" s="136" t="s">
        <v>97</v>
      </c>
      <c r="C14" s="136" t="s">
        <v>247</v>
      </c>
    </row>
    <row r="15" spans="1:3" x14ac:dyDescent="0.25">
      <c r="A15" s="136">
        <v>14</v>
      </c>
      <c r="B15" s="136" t="s">
        <v>97</v>
      </c>
      <c r="C15" s="136" t="s">
        <v>248</v>
      </c>
    </row>
    <row r="16" spans="1:3" x14ac:dyDescent="0.25">
      <c r="A16" s="136">
        <v>15</v>
      </c>
      <c r="B16" s="136" t="s">
        <v>97</v>
      </c>
      <c r="C16" s="136" t="s">
        <v>249</v>
      </c>
    </row>
    <row r="17" spans="1:3" x14ac:dyDescent="0.25">
      <c r="A17" s="136">
        <v>16</v>
      </c>
      <c r="B17" s="136" t="s">
        <v>97</v>
      </c>
      <c r="C17" s="136" t="s">
        <v>250</v>
      </c>
    </row>
    <row r="18" spans="1:3" x14ac:dyDescent="0.25">
      <c r="A18" s="136">
        <v>17</v>
      </c>
      <c r="B18" s="136" t="s">
        <v>97</v>
      </c>
      <c r="C18" s="136" t="s">
        <v>251</v>
      </c>
    </row>
    <row r="19" spans="1:3" x14ac:dyDescent="0.25">
      <c r="A19" s="136">
        <v>18</v>
      </c>
      <c r="B19" s="136" t="s">
        <v>97</v>
      </c>
      <c r="C19" s="136" t="s">
        <v>252</v>
      </c>
    </row>
    <row r="20" spans="1:3" x14ac:dyDescent="0.25">
      <c r="A20" s="136">
        <v>19</v>
      </c>
      <c r="B20" s="136" t="s">
        <v>97</v>
      </c>
      <c r="C20" s="136" t="s">
        <v>253</v>
      </c>
    </row>
    <row r="21" spans="1:3" x14ac:dyDescent="0.25">
      <c r="A21" s="136">
        <v>20</v>
      </c>
      <c r="B21" s="136" t="s">
        <v>97</v>
      </c>
      <c r="C21" s="136" t="s">
        <v>254</v>
      </c>
    </row>
    <row r="22" spans="1:3" x14ac:dyDescent="0.25">
      <c r="A22" s="136">
        <v>21</v>
      </c>
      <c r="B22" s="136" t="s">
        <v>97</v>
      </c>
      <c r="C22" s="136" t="s">
        <v>255</v>
      </c>
    </row>
    <row r="23" spans="1:3" x14ac:dyDescent="0.25">
      <c r="A23" s="136">
        <v>22</v>
      </c>
      <c r="B23" s="136" t="s">
        <v>97</v>
      </c>
      <c r="C23" s="136" t="s">
        <v>256</v>
      </c>
    </row>
    <row r="24" spans="1:3" x14ac:dyDescent="0.25">
      <c r="A24" s="136">
        <v>23</v>
      </c>
      <c r="B24" s="136" t="s">
        <v>97</v>
      </c>
      <c r="C24" s="136" t="s">
        <v>257</v>
      </c>
    </row>
    <row r="25" spans="1:3" x14ac:dyDescent="0.25">
      <c r="A25" s="136">
        <v>24</v>
      </c>
      <c r="B25" s="136" t="s">
        <v>97</v>
      </c>
      <c r="C25" s="136" t="s">
        <v>258</v>
      </c>
    </row>
    <row r="26" spans="1:3" x14ac:dyDescent="0.25">
      <c r="A26" s="136">
        <v>25</v>
      </c>
      <c r="B26" s="136" t="s">
        <v>103</v>
      </c>
      <c r="C26" s="136" t="s">
        <v>259</v>
      </c>
    </row>
    <row r="27" spans="1:3" x14ac:dyDescent="0.25">
      <c r="A27" s="136">
        <v>26</v>
      </c>
      <c r="B27" s="136" t="s">
        <v>103</v>
      </c>
      <c r="C27" s="136" t="s">
        <v>260</v>
      </c>
    </row>
    <row r="28" spans="1:3" x14ac:dyDescent="0.25">
      <c r="A28" s="136">
        <v>27</v>
      </c>
      <c r="B28" s="136" t="s">
        <v>103</v>
      </c>
      <c r="C28" s="136" t="s">
        <v>261</v>
      </c>
    </row>
    <row r="29" spans="1:3" x14ac:dyDescent="0.25">
      <c r="A29" s="136">
        <v>28</v>
      </c>
      <c r="B29" s="136" t="s">
        <v>103</v>
      </c>
      <c r="C29" s="136" t="s">
        <v>262</v>
      </c>
    </row>
    <row r="30" spans="1:3" x14ac:dyDescent="0.25">
      <c r="A30" s="136">
        <v>29</v>
      </c>
      <c r="B30" s="136" t="s">
        <v>103</v>
      </c>
      <c r="C30" s="136" t="s">
        <v>263</v>
      </c>
    </row>
    <row r="31" spans="1:3" x14ac:dyDescent="0.25">
      <c r="A31" s="136">
        <v>30</v>
      </c>
      <c r="B31" s="136" t="s">
        <v>103</v>
      </c>
      <c r="C31" s="136" t="s">
        <v>264</v>
      </c>
    </row>
    <row r="32" spans="1:3" x14ac:dyDescent="0.25">
      <c r="A32" s="136">
        <v>31</v>
      </c>
      <c r="B32" s="136" t="s">
        <v>103</v>
      </c>
      <c r="C32" s="136" t="s">
        <v>265</v>
      </c>
    </row>
    <row r="33" spans="1:3" x14ac:dyDescent="0.25">
      <c r="A33" s="136">
        <v>32</v>
      </c>
      <c r="B33" s="136" t="s">
        <v>103</v>
      </c>
      <c r="C33" s="136" t="s">
        <v>266</v>
      </c>
    </row>
    <row r="34" spans="1:3" x14ac:dyDescent="0.25">
      <c r="A34" s="136">
        <v>33</v>
      </c>
      <c r="B34" s="136" t="s">
        <v>103</v>
      </c>
      <c r="C34" s="136" t="s">
        <v>267</v>
      </c>
    </row>
    <row r="35" spans="1:3" x14ac:dyDescent="0.25">
      <c r="A35" s="136">
        <v>34</v>
      </c>
      <c r="B35" s="136" t="s">
        <v>103</v>
      </c>
      <c r="C35" s="136" t="s">
        <v>268</v>
      </c>
    </row>
    <row r="36" spans="1:3" x14ac:dyDescent="0.25">
      <c r="A36" s="136">
        <v>35</v>
      </c>
      <c r="B36" s="136" t="s">
        <v>108</v>
      </c>
      <c r="C36" s="136" t="s">
        <v>269</v>
      </c>
    </row>
    <row r="37" spans="1:3" x14ac:dyDescent="0.25">
      <c r="A37" s="136">
        <v>36</v>
      </c>
      <c r="B37" s="136" t="s">
        <v>108</v>
      </c>
      <c r="C37" s="136" t="s">
        <v>270</v>
      </c>
    </row>
    <row r="38" spans="1:3" x14ac:dyDescent="0.25">
      <c r="A38" s="136">
        <v>37</v>
      </c>
      <c r="B38" s="136" t="s">
        <v>109</v>
      </c>
      <c r="C38" s="136" t="s">
        <v>271</v>
      </c>
    </row>
    <row r="39" spans="1:3" x14ac:dyDescent="0.25">
      <c r="A39" s="136">
        <v>38</v>
      </c>
      <c r="B39" s="136" t="s">
        <v>110</v>
      </c>
      <c r="C39" s="136" t="s">
        <v>272</v>
      </c>
    </row>
    <row r="40" spans="1:3" x14ac:dyDescent="0.25">
      <c r="A40" s="136">
        <v>39</v>
      </c>
      <c r="B40" s="136" t="s">
        <v>273</v>
      </c>
      <c r="C40" s="136" t="s">
        <v>274</v>
      </c>
    </row>
    <row r="41" spans="1:3" x14ac:dyDescent="0.25">
      <c r="A41" s="136">
        <v>40</v>
      </c>
      <c r="B41" s="136" t="s">
        <v>273</v>
      </c>
      <c r="C41" s="136" t="s">
        <v>275</v>
      </c>
    </row>
    <row r="42" spans="1:3" x14ac:dyDescent="0.25">
      <c r="A42" s="136">
        <v>41</v>
      </c>
      <c r="B42" s="136" t="s">
        <v>112</v>
      </c>
      <c r="C42" s="136" t="s">
        <v>276</v>
      </c>
    </row>
    <row r="43" spans="1:3" x14ac:dyDescent="0.25">
      <c r="A43" s="136">
        <v>42</v>
      </c>
      <c r="B43" s="136" t="s">
        <v>112</v>
      </c>
      <c r="C43" s="136" t="s">
        <v>277</v>
      </c>
    </row>
    <row r="44" spans="1:3" x14ac:dyDescent="0.25">
      <c r="A44" s="136">
        <v>43</v>
      </c>
      <c r="B44" s="136" t="s">
        <v>112</v>
      </c>
      <c r="C44" s="136" t="s">
        <v>278</v>
      </c>
    </row>
    <row r="45" spans="1:3" x14ac:dyDescent="0.25">
      <c r="A45" s="136">
        <v>44</v>
      </c>
      <c r="B45" s="136" t="s">
        <v>112</v>
      </c>
      <c r="C45" s="136" t="s">
        <v>279</v>
      </c>
    </row>
    <row r="46" spans="1:3" x14ac:dyDescent="0.25">
      <c r="A46" s="136">
        <v>45</v>
      </c>
      <c r="B46" s="136" t="s">
        <v>112</v>
      </c>
      <c r="C46" s="136" t="s">
        <v>280</v>
      </c>
    </row>
    <row r="47" spans="1:3" x14ac:dyDescent="0.25">
      <c r="A47" s="136">
        <v>46</v>
      </c>
      <c r="B47" s="136" t="s">
        <v>112</v>
      </c>
      <c r="C47" s="136" t="s">
        <v>281</v>
      </c>
    </row>
    <row r="48" spans="1:3" x14ac:dyDescent="0.25">
      <c r="A48" s="136">
        <v>47</v>
      </c>
      <c r="B48" s="136" t="s">
        <v>112</v>
      </c>
      <c r="C48" s="136" t="s">
        <v>282</v>
      </c>
    </row>
    <row r="49" spans="1:3" x14ac:dyDescent="0.25">
      <c r="A49" s="136">
        <v>48</v>
      </c>
      <c r="B49" s="136" t="s">
        <v>112</v>
      </c>
      <c r="C49" s="136" t="s">
        <v>283</v>
      </c>
    </row>
    <row r="50" spans="1:3" x14ac:dyDescent="0.25">
      <c r="A50" s="136">
        <v>49</v>
      </c>
      <c r="B50" s="136" t="s">
        <v>112</v>
      </c>
      <c r="C50" s="136" t="s">
        <v>284</v>
      </c>
    </row>
    <row r="51" spans="1:3" x14ac:dyDescent="0.25">
      <c r="A51" s="136">
        <v>50</v>
      </c>
      <c r="B51" s="136" t="s">
        <v>112</v>
      </c>
      <c r="C51" s="136" t="s">
        <v>285</v>
      </c>
    </row>
    <row r="52" spans="1:3" x14ac:dyDescent="0.25">
      <c r="A52" s="136">
        <v>51</v>
      </c>
      <c r="B52" s="136" t="s">
        <v>112</v>
      </c>
      <c r="C52" s="136" t="s">
        <v>286</v>
      </c>
    </row>
    <row r="53" spans="1:3" x14ac:dyDescent="0.25">
      <c r="A53" s="136">
        <v>52</v>
      </c>
      <c r="B53" s="136" t="s">
        <v>112</v>
      </c>
      <c r="C53" s="136" t="s">
        <v>287</v>
      </c>
    </row>
    <row r="54" spans="1:3" x14ac:dyDescent="0.25">
      <c r="A54" s="136">
        <v>53</v>
      </c>
      <c r="B54" s="136" t="s">
        <v>112</v>
      </c>
      <c r="C54" s="136" t="s">
        <v>288</v>
      </c>
    </row>
    <row r="55" spans="1:3" x14ac:dyDescent="0.25">
      <c r="A55" s="136">
        <v>54</v>
      </c>
      <c r="B55" s="136" t="s">
        <v>112</v>
      </c>
      <c r="C55" s="136" t="s">
        <v>289</v>
      </c>
    </row>
    <row r="56" spans="1:3" x14ac:dyDescent="0.25">
      <c r="A56" s="136">
        <v>55</v>
      </c>
      <c r="B56" s="136" t="s">
        <v>112</v>
      </c>
      <c r="C56" s="136" t="s">
        <v>290</v>
      </c>
    </row>
    <row r="57" spans="1:3" x14ac:dyDescent="0.25">
      <c r="A57" s="136">
        <v>56</v>
      </c>
      <c r="B57" s="136" t="s">
        <v>112</v>
      </c>
      <c r="C57" s="136" t="s">
        <v>291</v>
      </c>
    </row>
    <row r="58" spans="1:3" x14ac:dyDescent="0.25">
      <c r="A58" s="136">
        <v>57</v>
      </c>
      <c r="B58" s="136" t="s">
        <v>112</v>
      </c>
      <c r="C58" s="136" t="s">
        <v>292</v>
      </c>
    </row>
    <row r="59" spans="1:3" x14ac:dyDescent="0.25">
      <c r="A59" s="136">
        <v>58</v>
      </c>
      <c r="B59" s="136" t="s">
        <v>112</v>
      </c>
      <c r="C59" s="136" t="s">
        <v>293</v>
      </c>
    </row>
    <row r="60" spans="1:3" x14ac:dyDescent="0.25">
      <c r="A60" s="136">
        <v>59</v>
      </c>
      <c r="B60" s="136" t="s">
        <v>112</v>
      </c>
      <c r="C60" s="136" t="s">
        <v>294</v>
      </c>
    </row>
    <row r="61" spans="1:3" x14ac:dyDescent="0.25">
      <c r="A61" s="136">
        <v>60</v>
      </c>
      <c r="B61" s="136" t="s">
        <v>113</v>
      </c>
      <c r="C61" s="136" t="s">
        <v>295</v>
      </c>
    </row>
    <row r="62" spans="1:3" x14ac:dyDescent="0.25">
      <c r="A62" s="136">
        <v>61</v>
      </c>
      <c r="B62" s="136" t="s">
        <v>113</v>
      </c>
      <c r="C62" s="136" t="s">
        <v>296</v>
      </c>
    </row>
    <row r="63" spans="1:3" x14ac:dyDescent="0.25">
      <c r="A63" s="136">
        <v>62</v>
      </c>
      <c r="B63" s="136" t="s">
        <v>114</v>
      </c>
      <c r="C63" s="136" t="s">
        <v>297</v>
      </c>
    </row>
    <row r="64" spans="1:3" x14ac:dyDescent="0.25">
      <c r="A64" s="136">
        <v>63</v>
      </c>
      <c r="B64" s="136" t="s">
        <v>117</v>
      </c>
      <c r="C64" s="136" t="s">
        <v>298</v>
      </c>
    </row>
    <row r="65" spans="1:3" x14ac:dyDescent="0.25">
      <c r="A65" s="136">
        <v>64</v>
      </c>
      <c r="B65" s="136" t="s">
        <v>117</v>
      </c>
      <c r="C65" s="136" t="s">
        <v>299</v>
      </c>
    </row>
    <row r="66" spans="1:3" x14ac:dyDescent="0.25">
      <c r="A66" s="136">
        <v>65</v>
      </c>
      <c r="B66" s="136" t="s">
        <v>117</v>
      </c>
      <c r="C66" s="136" t="s">
        <v>300</v>
      </c>
    </row>
    <row r="67" spans="1:3" x14ac:dyDescent="0.25">
      <c r="A67" s="136">
        <v>66</v>
      </c>
      <c r="B67" s="136" t="s">
        <v>117</v>
      </c>
      <c r="C67" s="136" t="s">
        <v>301</v>
      </c>
    </row>
    <row r="68" spans="1:3" x14ac:dyDescent="0.25">
      <c r="A68" s="136">
        <v>67</v>
      </c>
      <c r="B68" s="136" t="s">
        <v>117</v>
      </c>
      <c r="C68" s="136" t="s">
        <v>302</v>
      </c>
    </row>
    <row r="69" spans="1:3" x14ac:dyDescent="0.25">
      <c r="A69" s="136">
        <v>68</v>
      </c>
      <c r="B69" s="136" t="s">
        <v>117</v>
      </c>
      <c r="C69" s="136" t="s">
        <v>303</v>
      </c>
    </row>
    <row r="70" spans="1:3" x14ac:dyDescent="0.25">
      <c r="A70" s="136">
        <v>69</v>
      </c>
      <c r="B70" s="136" t="s">
        <v>117</v>
      </c>
      <c r="C70" s="136" t="s">
        <v>304</v>
      </c>
    </row>
    <row r="71" spans="1:3" x14ac:dyDescent="0.25">
      <c r="A71" s="136">
        <v>70</v>
      </c>
      <c r="B71" s="136" t="s">
        <v>117</v>
      </c>
      <c r="C71" s="136" t="s">
        <v>305</v>
      </c>
    </row>
    <row r="72" spans="1:3" x14ac:dyDescent="0.25">
      <c r="A72" s="136">
        <v>71</v>
      </c>
      <c r="B72" s="136" t="s">
        <v>118</v>
      </c>
      <c r="C72" s="136" t="s">
        <v>306</v>
      </c>
    </row>
    <row r="73" spans="1:3" x14ac:dyDescent="0.25">
      <c r="A73" s="136">
        <v>72</v>
      </c>
      <c r="B73" s="136" t="s">
        <v>118</v>
      </c>
      <c r="C73" s="136" t="s">
        <v>307</v>
      </c>
    </row>
    <row r="74" spans="1:3" x14ac:dyDescent="0.25">
      <c r="A74" s="136">
        <v>73</v>
      </c>
      <c r="B74" s="136" t="s">
        <v>118</v>
      </c>
      <c r="C74" s="136" t="s">
        <v>308</v>
      </c>
    </row>
    <row r="75" spans="1:3" x14ac:dyDescent="0.25">
      <c r="A75" s="136">
        <v>74</v>
      </c>
      <c r="B75" s="136" t="s">
        <v>118</v>
      </c>
      <c r="C75" s="136" t="s">
        <v>309</v>
      </c>
    </row>
    <row r="76" spans="1:3" x14ac:dyDescent="0.25">
      <c r="A76" s="136">
        <v>75</v>
      </c>
      <c r="B76" s="136" t="s">
        <v>119</v>
      </c>
      <c r="C76" s="136" t="s">
        <v>310</v>
      </c>
    </row>
    <row r="77" spans="1:3" x14ac:dyDescent="0.25">
      <c r="A77" s="136">
        <v>76</v>
      </c>
      <c r="B77" s="136" t="s">
        <v>120</v>
      </c>
      <c r="C77" s="136" t="s">
        <v>311</v>
      </c>
    </row>
    <row r="78" spans="1:3" x14ac:dyDescent="0.25">
      <c r="A78" s="136">
        <v>77</v>
      </c>
      <c r="B78" s="136" t="s">
        <v>121</v>
      </c>
      <c r="C78" s="136" t="s">
        <v>312</v>
      </c>
    </row>
    <row r="79" spans="1:3" x14ac:dyDescent="0.25">
      <c r="A79" s="136">
        <v>78</v>
      </c>
      <c r="B79" s="136" t="s">
        <v>122</v>
      </c>
      <c r="C79" s="136" t="s">
        <v>313</v>
      </c>
    </row>
    <row r="80" spans="1:3" x14ac:dyDescent="0.25">
      <c r="A80" s="136">
        <v>79</v>
      </c>
      <c r="B80" s="136" t="s">
        <v>123</v>
      </c>
      <c r="C80" s="136" t="s">
        <v>314</v>
      </c>
    </row>
    <row r="81" spans="1:3" x14ac:dyDescent="0.25">
      <c r="A81" s="136">
        <v>80</v>
      </c>
      <c r="B81" s="136" t="s">
        <v>123</v>
      </c>
      <c r="C81" s="136" t="s">
        <v>315</v>
      </c>
    </row>
    <row r="82" spans="1:3" x14ac:dyDescent="0.25">
      <c r="A82" s="136">
        <v>81</v>
      </c>
      <c r="B82" s="136" t="s">
        <v>123</v>
      </c>
      <c r="C82" s="136" t="s">
        <v>316</v>
      </c>
    </row>
    <row r="83" spans="1:3" x14ac:dyDescent="0.25">
      <c r="A83" s="136">
        <v>82</v>
      </c>
      <c r="B83" s="136" t="s">
        <v>123</v>
      </c>
      <c r="C83" s="136" t="s">
        <v>317</v>
      </c>
    </row>
    <row r="84" spans="1:3" x14ac:dyDescent="0.25">
      <c r="A84" s="136">
        <v>83</v>
      </c>
      <c r="B84" s="136" t="s">
        <v>123</v>
      </c>
      <c r="C84" s="136" t="s">
        <v>318</v>
      </c>
    </row>
    <row r="85" spans="1:3" x14ac:dyDescent="0.25">
      <c r="A85" s="136">
        <v>84</v>
      </c>
      <c r="B85" s="136" t="s">
        <v>123</v>
      </c>
      <c r="C85" s="136" t="s">
        <v>319</v>
      </c>
    </row>
    <row r="86" spans="1:3" x14ac:dyDescent="0.25">
      <c r="A86" s="136">
        <v>85</v>
      </c>
      <c r="B86" s="136" t="s">
        <v>123</v>
      </c>
      <c r="C86" s="136" t="s">
        <v>320</v>
      </c>
    </row>
    <row r="87" spans="1:3" x14ac:dyDescent="0.25">
      <c r="A87" s="136">
        <v>86</v>
      </c>
      <c r="B87" s="136" t="s">
        <v>123</v>
      </c>
      <c r="C87" s="136" t="s">
        <v>321</v>
      </c>
    </row>
    <row r="88" spans="1:3" x14ac:dyDescent="0.25">
      <c r="A88" s="136">
        <v>87</v>
      </c>
      <c r="B88" s="136" t="s">
        <v>123</v>
      </c>
      <c r="C88" s="136" t="s">
        <v>322</v>
      </c>
    </row>
    <row r="89" spans="1:3" x14ac:dyDescent="0.25">
      <c r="A89" s="136">
        <v>88</v>
      </c>
      <c r="B89" s="136" t="s">
        <v>123</v>
      </c>
      <c r="C89" s="136" t="s">
        <v>323</v>
      </c>
    </row>
    <row r="90" spans="1:3" x14ac:dyDescent="0.25">
      <c r="A90" s="136">
        <v>89</v>
      </c>
      <c r="B90" s="136" t="s">
        <v>125</v>
      </c>
      <c r="C90" s="136" t="s">
        <v>324</v>
      </c>
    </row>
    <row r="91" spans="1:3" x14ac:dyDescent="0.25">
      <c r="A91" s="136">
        <v>90</v>
      </c>
      <c r="B91" s="136" t="s">
        <v>125</v>
      </c>
      <c r="C91" s="136" t="s">
        <v>325</v>
      </c>
    </row>
    <row r="92" spans="1:3" x14ac:dyDescent="0.25">
      <c r="A92" s="136">
        <v>91</v>
      </c>
      <c r="B92" s="136" t="s">
        <v>126</v>
      </c>
      <c r="C92" s="136" t="s">
        <v>326</v>
      </c>
    </row>
    <row r="93" spans="1:3" x14ac:dyDescent="0.25">
      <c r="A93" s="136">
        <v>92</v>
      </c>
      <c r="B93" s="136" t="s">
        <v>126</v>
      </c>
      <c r="C93" s="136" t="s">
        <v>327</v>
      </c>
    </row>
    <row r="94" spans="1:3" x14ac:dyDescent="0.25">
      <c r="A94" s="136">
        <v>93</v>
      </c>
      <c r="B94" s="136" t="s">
        <v>126</v>
      </c>
      <c r="C94" s="136" t="s">
        <v>328</v>
      </c>
    </row>
    <row r="95" spans="1:3" x14ac:dyDescent="0.25">
      <c r="A95" s="136">
        <v>94</v>
      </c>
      <c r="B95" s="136" t="s">
        <v>126</v>
      </c>
      <c r="C95" s="136" t="s">
        <v>329</v>
      </c>
    </row>
    <row r="96" spans="1:3" x14ac:dyDescent="0.25">
      <c r="A96" s="136">
        <v>95</v>
      </c>
      <c r="B96" s="136" t="s">
        <v>126</v>
      </c>
      <c r="C96" s="136" t="s">
        <v>330</v>
      </c>
    </row>
    <row r="97" spans="1:3" x14ac:dyDescent="0.25">
      <c r="A97" s="136">
        <v>96</v>
      </c>
      <c r="B97" s="136" t="s">
        <v>127</v>
      </c>
      <c r="C97" s="136" t="s">
        <v>331</v>
      </c>
    </row>
    <row r="98" spans="1:3" x14ac:dyDescent="0.25">
      <c r="A98" s="136">
        <v>97</v>
      </c>
      <c r="B98" s="136" t="s">
        <v>128</v>
      </c>
      <c r="C98" s="136" t="s">
        <v>332</v>
      </c>
    </row>
    <row r="99" spans="1:3" x14ac:dyDescent="0.25">
      <c r="A99" s="136">
        <v>98</v>
      </c>
      <c r="B99" s="136" t="s">
        <v>128</v>
      </c>
      <c r="C99" s="136" t="s">
        <v>333</v>
      </c>
    </row>
    <row r="100" spans="1:3" x14ac:dyDescent="0.25">
      <c r="A100" s="136">
        <v>99</v>
      </c>
      <c r="B100" s="136" t="s">
        <v>129</v>
      </c>
      <c r="C100" s="136" t="s">
        <v>334</v>
      </c>
    </row>
    <row r="101" spans="1:3" x14ac:dyDescent="0.25">
      <c r="A101" s="136">
        <v>100</v>
      </c>
      <c r="B101" s="136" t="s">
        <v>129</v>
      </c>
      <c r="C101" s="136" t="s">
        <v>335</v>
      </c>
    </row>
    <row r="102" spans="1:3" x14ac:dyDescent="0.25">
      <c r="A102" s="136">
        <v>101</v>
      </c>
      <c r="B102" s="136" t="s">
        <v>129</v>
      </c>
      <c r="C102" s="136" t="s">
        <v>336</v>
      </c>
    </row>
    <row r="103" spans="1:3" x14ac:dyDescent="0.25">
      <c r="A103" s="136">
        <v>102</v>
      </c>
      <c r="B103" s="136" t="s">
        <v>130</v>
      </c>
      <c r="C103" s="136" t="s">
        <v>337</v>
      </c>
    </row>
    <row r="104" spans="1:3" x14ac:dyDescent="0.25">
      <c r="A104" s="136">
        <v>103</v>
      </c>
      <c r="B104" s="136" t="s">
        <v>131</v>
      </c>
      <c r="C104" s="136" t="s">
        <v>338</v>
      </c>
    </row>
    <row r="105" spans="1:3" x14ac:dyDescent="0.25">
      <c r="A105" s="136">
        <v>104</v>
      </c>
      <c r="B105" s="136" t="s">
        <v>131</v>
      </c>
      <c r="C105" s="136" t="s">
        <v>339</v>
      </c>
    </row>
    <row r="106" spans="1:3" x14ac:dyDescent="0.25">
      <c r="A106" s="136">
        <v>105</v>
      </c>
      <c r="B106" s="136" t="s">
        <v>131</v>
      </c>
      <c r="C106" s="136" t="s">
        <v>340</v>
      </c>
    </row>
    <row r="107" spans="1:3" x14ac:dyDescent="0.25">
      <c r="A107" s="136">
        <v>106</v>
      </c>
      <c r="B107" s="136" t="s">
        <v>131</v>
      </c>
      <c r="C107" s="136" t="s">
        <v>341</v>
      </c>
    </row>
    <row r="108" spans="1:3" x14ac:dyDescent="0.25">
      <c r="A108" s="136">
        <v>107</v>
      </c>
      <c r="B108" s="136" t="s">
        <v>131</v>
      </c>
      <c r="C108" s="136" t="s">
        <v>342</v>
      </c>
    </row>
    <row r="109" spans="1:3" x14ac:dyDescent="0.25">
      <c r="A109" s="136">
        <v>108</v>
      </c>
      <c r="B109" s="136" t="s">
        <v>131</v>
      </c>
      <c r="C109" s="136" t="s">
        <v>343</v>
      </c>
    </row>
    <row r="110" spans="1:3" x14ac:dyDescent="0.25">
      <c r="A110" s="136">
        <v>109</v>
      </c>
      <c r="B110" s="136" t="s">
        <v>131</v>
      </c>
      <c r="C110" s="136" t="s">
        <v>344</v>
      </c>
    </row>
    <row r="111" spans="1:3" x14ac:dyDescent="0.25">
      <c r="A111" s="136">
        <v>110</v>
      </c>
      <c r="B111" s="136" t="s">
        <v>131</v>
      </c>
      <c r="C111" s="136" t="s">
        <v>345</v>
      </c>
    </row>
    <row r="112" spans="1:3" x14ac:dyDescent="0.25">
      <c r="A112" s="136">
        <v>111</v>
      </c>
      <c r="B112" s="136" t="s">
        <v>132</v>
      </c>
      <c r="C112" s="136" t="s">
        <v>346</v>
      </c>
    </row>
    <row r="113" spans="1:3" x14ac:dyDescent="0.25">
      <c r="A113" s="136">
        <v>112</v>
      </c>
      <c r="B113" s="136" t="s">
        <v>132</v>
      </c>
      <c r="C113" s="136" t="s">
        <v>347</v>
      </c>
    </row>
    <row r="116" spans="1:3" x14ac:dyDescent="0.25">
      <c r="A116" s="190" t="s">
        <v>409</v>
      </c>
    </row>
  </sheetData>
  <hyperlinks>
    <hyperlink ref="A116" r:id="rId1" display="https://www.niti.gov.in/sites/default/files/2022-09/List-of-Aspirational-Districts.pdf" xr:uid="{8C3F3F41-9E10-4D0A-A690-1E3D5A1138C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11CF-3BD8-4E94-8858-95EFE5F88CA9}">
  <sheetPr>
    <tabColor theme="5" tint="-0.499984740745262"/>
  </sheetPr>
  <dimension ref="B2:E16"/>
  <sheetViews>
    <sheetView showGridLines="0" workbookViewId="0">
      <selection activeCell="D19" sqref="D19"/>
    </sheetView>
  </sheetViews>
  <sheetFormatPr defaultColWidth="8.85546875" defaultRowHeight="12.75" x14ac:dyDescent="0.2"/>
  <cols>
    <col min="1" max="1" width="2.5703125" style="98" customWidth="1"/>
    <col min="2" max="2" width="64.85546875" style="98" customWidth="1"/>
    <col min="3" max="3" width="35.85546875" style="98" bestFit="1" customWidth="1"/>
    <col min="4" max="4" width="20.85546875" style="98" bestFit="1" customWidth="1"/>
    <col min="5" max="5" width="15.42578125" style="98" bestFit="1" customWidth="1"/>
    <col min="6" max="16384" width="8.85546875" style="98"/>
  </cols>
  <sheetData>
    <row r="2" spans="2:5" s="94" customFormat="1" ht="19.5" customHeight="1" x14ac:dyDescent="0.2">
      <c r="B2" s="119" t="s">
        <v>23</v>
      </c>
      <c r="C2" s="279"/>
      <c r="D2" s="279"/>
      <c r="E2" s="279"/>
    </row>
    <row r="3" spans="2:5" s="94" customFormat="1" x14ac:dyDescent="0.2">
      <c r="B3" s="95"/>
      <c r="C3" s="95"/>
      <c r="D3" s="95"/>
      <c r="E3" s="95"/>
    </row>
    <row r="4" spans="2:5" s="94" customFormat="1" x14ac:dyDescent="0.2">
      <c r="B4" s="119" t="s">
        <v>17</v>
      </c>
      <c r="C4" s="119" t="s">
        <v>16</v>
      </c>
      <c r="D4" s="119" t="s">
        <v>20</v>
      </c>
      <c r="E4" s="134" t="s">
        <v>21</v>
      </c>
    </row>
    <row r="5" spans="2:5" x14ac:dyDescent="0.2">
      <c r="B5" s="96" t="s">
        <v>182</v>
      </c>
      <c r="C5" s="75"/>
      <c r="D5" s="75"/>
      <c r="E5" s="97"/>
    </row>
    <row r="6" spans="2:5" x14ac:dyDescent="0.2">
      <c r="B6" s="96" t="s">
        <v>183</v>
      </c>
      <c r="C6" s="75"/>
      <c r="D6" s="75"/>
      <c r="E6" s="97"/>
    </row>
    <row r="7" spans="2:5" x14ac:dyDescent="0.2">
      <c r="B7" s="96" t="s">
        <v>22</v>
      </c>
      <c r="C7" s="75"/>
      <c r="D7" s="75"/>
      <c r="E7" s="97"/>
    </row>
    <row r="8" spans="2:5" x14ac:dyDescent="0.2">
      <c r="B8" s="95"/>
      <c r="C8" s="76"/>
      <c r="D8" s="76"/>
      <c r="E8" s="94"/>
    </row>
    <row r="9" spans="2:5" ht="15" customHeight="1" x14ac:dyDescent="0.2">
      <c r="B9" s="280" t="s">
        <v>136</v>
      </c>
      <c r="C9" s="280"/>
    </row>
    <row r="10" spans="2:5" ht="25.5" x14ac:dyDescent="0.2">
      <c r="B10" s="99" t="s">
        <v>196</v>
      </c>
      <c r="C10" s="75"/>
    </row>
    <row r="11" spans="2:5" ht="48.2" customHeight="1" x14ac:dyDescent="0.2">
      <c r="B11" s="100" t="s">
        <v>19</v>
      </c>
      <c r="C11" s="75"/>
    </row>
    <row r="12" spans="2:5" x14ac:dyDescent="0.2">
      <c r="B12" s="100" t="s">
        <v>348</v>
      </c>
      <c r="C12" s="75"/>
    </row>
    <row r="13" spans="2:5" x14ac:dyDescent="0.2">
      <c r="B13" s="100" t="s">
        <v>349</v>
      </c>
      <c r="C13" s="75"/>
    </row>
    <row r="14" spans="2:5" x14ac:dyDescent="0.2">
      <c r="B14" s="100" t="s">
        <v>350</v>
      </c>
      <c r="C14" s="75"/>
      <c r="D14" s="236" t="s">
        <v>24</v>
      </c>
    </row>
    <row r="15" spans="2:5" x14ac:dyDescent="0.2">
      <c r="B15" s="100" t="s">
        <v>351</v>
      </c>
      <c r="C15" s="75"/>
    </row>
    <row r="16" spans="2:5" ht="15" x14ac:dyDescent="0.25">
      <c r="B16" s="191" t="s">
        <v>410</v>
      </c>
      <c r="C16" s="192"/>
    </row>
  </sheetData>
  <mergeCells count="2">
    <mergeCell ref="C2:E2"/>
    <mergeCell ref="B9:C9"/>
  </mergeCells>
  <dataValidations count="4">
    <dataValidation type="list" allowBlank="1" showInputMessage="1" showErrorMessage="1" sqref="C10" xr:uid="{EE3545FB-3BC5-49A5-806C-7AADD437D378}">
      <formula1>"Sec 8, NBFC, NBFC-MFI, SFB, Bank, Society, Trust"</formula1>
    </dataValidation>
    <dataValidation type="list" allowBlank="1" showInputMessage="1" showErrorMessage="1" sqref="C14" xr:uid="{7E031477-BAA6-47CD-85A7-98037DF391D9}">
      <formula1>"Individual, Group, Both"</formula1>
    </dataValidation>
    <dataValidation type="list" allowBlank="1" showInputMessage="1" showErrorMessage="1" sqref="C15" xr:uid="{CE836BFD-AF9A-4F5B-B84D-91A35A2A6150}">
      <formula1>"Urban, Semi-Urban, Rural, Combination"</formula1>
    </dataValidation>
    <dataValidation type="list" allowBlank="1" sqref="C16" xr:uid="{FF658E2F-8E42-4E4C-8E2B-EC5976FD72AD}">
      <formula1>"Email Communication,FWWB,GIFS Website,MFIN,Peer/Network Referral,Sa-Dhan,Samavit,SIDBI,Social Media, Others"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Y991"/>
  <sheetViews>
    <sheetView showGridLines="0" tabSelected="1" zoomScaleNormal="100" workbookViewId="0">
      <selection activeCell="C11" sqref="C11"/>
    </sheetView>
  </sheetViews>
  <sheetFormatPr defaultColWidth="14.42578125" defaultRowHeight="15" customHeight="1" x14ac:dyDescent="0.2"/>
  <cols>
    <col min="1" max="1" width="5.85546875" style="8" customWidth="1"/>
    <col min="2" max="2" width="82.140625" style="8" bestFit="1" customWidth="1"/>
    <col min="3" max="3" width="19.85546875" style="8" customWidth="1"/>
    <col min="4" max="5" width="18.140625" style="8" customWidth="1"/>
    <col min="6" max="6" width="90.140625" style="8" customWidth="1"/>
    <col min="7" max="25" width="8.85546875" style="8" customWidth="1"/>
    <col min="26" max="16384" width="14.42578125" style="8"/>
  </cols>
  <sheetData>
    <row r="1" spans="1:5" ht="33" customHeight="1" x14ac:dyDescent="0.2">
      <c r="A1" s="253" t="s">
        <v>368</v>
      </c>
      <c r="B1" s="254"/>
      <c r="C1" s="254"/>
      <c r="D1" s="254"/>
      <c r="E1" s="254"/>
    </row>
    <row r="2" spans="1:5" ht="15.95" customHeight="1" x14ac:dyDescent="0.2">
      <c r="A2" s="255" t="s">
        <v>13</v>
      </c>
      <c r="B2" s="256"/>
      <c r="C2" s="256"/>
      <c r="D2" s="256"/>
      <c r="E2" s="257"/>
    </row>
    <row r="3" spans="1:5" ht="15.95" customHeight="1" x14ac:dyDescent="0.2">
      <c r="A3" s="9"/>
      <c r="B3" s="9"/>
      <c r="C3" s="193" t="s">
        <v>25</v>
      </c>
      <c r="D3" s="193" t="s">
        <v>215</v>
      </c>
      <c r="E3" s="193" t="s">
        <v>411</v>
      </c>
    </row>
    <row r="4" spans="1:5" ht="15.95" customHeight="1" x14ac:dyDescent="0.2">
      <c r="A4" s="10">
        <f>ROW()-3</f>
        <v>1</v>
      </c>
      <c r="B4" s="11" t="s">
        <v>503</v>
      </c>
      <c r="C4" s="7"/>
      <c r="D4" s="7"/>
      <c r="E4" s="7"/>
    </row>
    <row r="5" spans="1:5" ht="15.95" customHeight="1" x14ac:dyDescent="0.2">
      <c r="A5" s="10">
        <f t="shared" ref="A5:A16" si="0">ROW()-3</f>
        <v>2</v>
      </c>
      <c r="B5" s="11" t="s">
        <v>226</v>
      </c>
      <c r="C5" s="7"/>
      <c r="D5" s="7"/>
      <c r="E5" s="7"/>
    </row>
    <row r="6" spans="1:5" ht="15.95" customHeight="1" x14ac:dyDescent="0.2">
      <c r="A6" s="10">
        <f t="shared" si="0"/>
        <v>3</v>
      </c>
      <c r="B6" s="11" t="s">
        <v>227</v>
      </c>
      <c r="C6" s="7"/>
      <c r="D6" s="7"/>
      <c r="E6" s="7"/>
    </row>
    <row r="7" spans="1:5" ht="15.95" customHeight="1" x14ac:dyDescent="0.2">
      <c r="A7" s="10">
        <f t="shared" si="0"/>
        <v>4</v>
      </c>
      <c r="B7" s="11" t="s">
        <v>228</v>
      </c>
      <c r="C7" s="7"/>
      <c r="D7" s="7"/>
      <c r="E7" s="7"/>
    </row>
    <row r="8" spans="1:5" ht="15.95" customHeight="1" x14ac:dyDescent="0.2">
      <c r="A8" s="10">
        <f t="shared" si="0"/>
        <v>5</v>
      </c>
      <c r="B8" s="137" t="s">
        <v>229</v>
      </c>
      <c r="C8" s="7"/>
      <c r="D8" s="7"/>
      <c r="E8" s="7"/>
    </row>
    <row r="9" spans="1:5" ht="15.95" customHeight="1" x14ac:dyDescent="0.2">
      <c r="A9" s="10">
        <f t="shared" si="0"/>
        <v>6</v>
      </c>
      <c r="B9" s="11" t="s">
        <v>370</v>
      </c>
      <c r="C9" s="7"/>
      <c r="D9" s="7"/>
      <c r="E9" s="7"/>
    </row>
    <row r="10" spans="1:5" ht="15.95" customHeight="1" x14ac:dyDescent="0.2">
      <c r="A10" s="10">
        <f t="shared" si="0"/>
        <v>7</v>
      </c>
      <c r="B10" s="138" t="s">
        <v>470</v>
      </c>
      <c r="C10" s="7"/>
      <c r="D10" s="7"/>
      <c r="E10" s="7"/>
    </row>
    <row r="11" spans="1:5" ht="15.95" customHeight="1" x14ac:dyDescent="0.2">
      <c r="A11" s="10">
        <f t="shared" si="0"/>
        <v>8</v>
      </c>
      <c r="B11" s="138" t="s">
        <v>230</v>
      </c>
      <c r="C11" s="139" t="s">
        <v>372</v>
      </c>
      <c r="D11" s="114">
        <f t="shared" ref="D11:E11" si="1">IFERROR((D10-C10)/C10,0)</f>
        <v>0</v>
      </c>
      <c r="E11" s="114">
        <f t="shared" si="1"/>
        <v>0</v>
      </c>
    </row>
    <row r="12" spans="1:5" ht="15.95" customHeight="1" x14ac:dyDescent="0.2">
      <c r="A12" s="10">
        <f t="shared" si="0"/>
        <v>9</v>
      </c>
      <c r="B12" s="248" t="s">
        <v>493</v>
      </c>
      <c r="C12" s="7"/>
      <c r="D12" s="7"/>
      <c r="E12" s="7"/>
    </row>
    <row r="13" spans="1:5" ht="15.95" customHeight="1" x14ac:dyDescent="0.2">
      <c r="A13" s="10">
        <f t="shared" si="0"/>
        <v>10</v>
      </c>
      <c r="B13" s="138" t="s">
        <v>477</v>
      </c>
      <c r="C13" s="7"/>
      <c r="D13" s="7"/>
      <c r="E13" s="7"/>
    </row>
    <row r="14" spans="1:5" ht="15.95" customHeight="1" x14ac:dyDescent="0.2">
      <c r="A14" s="10">
        <f t="shared" si="0"/>
        <v>11</v>
      </c>
      <c r="B14" s="138" t="s">
        <v>371</v>
      </c>
      <c r="C14" s="114">
        <f>IFERROR(C13/C10,0)</f>
        <v>0</v>
      </c>
      <c r="D14" s="114">
        <f>IFERROR(D13/D10,0)</f>
        <v>0</v>
      </c>
      <c r="E14" s="114">
        <f>IFERROR(E13/E10,0)</f>
        <v>0</v>
      </c>
    </row>
    <row r="15" spans="1:5" ht="15.95" customHeight="1" x14ac:dyDescent="0.2">
      <c r="A15" s="10">
        <f t="shared" si="0"/>
        <v>12</v>
      </c>
      <c r="B15" s="147" t="s">
        <v>392</v>
      </c>
      <c r="C15" s="7"/>
      <c r="D15" s="7"/>
      <c r="E15" s="7"/>
    </row>
    <row r="16" spans="1:5" ht="15.95" customHeight="1" x14ac:dyDescent="0.2">
      <c r="A16" s="10">
        <f t="shared" si="0"/>
        <v>13</v>
      </c>
      <c r="B16" s="185" t="s">
        <v>476</v>
      </c>
      <c r="C16" s="215">
        <f>IFERROR((C10/C9),0)</f>
        <v>0</v>
      </c>
      <c r="D16" s="215">
        <f t="shared" ref="D16:E16" si="2">IFERROR((D10/D9),0)</f>
        <v>0</v>
      </c>
      <c r="E16" s="215">
        <f t="shared" si="2"/>
        <v>0</v>
      </c>
    </row>
    <row r="17" spans="1:25" ht="15.95" customHeight="1" x14ac:dyDescent="0.2">
      <c r="A17" s="78" t="s">
        <v>14</v>
      </c>
      <c r="B17" s="79"/>
      <c r="C17" s="80"/>
      <c r="D17" s="80"/>
      <c r="E17" s="81"/>
    </row>
    <row r="18" spans="1:25" ht="15.95" customHeight="1" x14ac:dyDescent="0.2">
      <c r="A18" s="10">
        <f>ROW()-4</f>
        <v>14</v>
      </c>
      <c r="B18" s="12" t="s">
        <v>375</v>
      </c>
      <c r="C18" s="249">
        <f>C19+C20</f>
        <v>0</v>
      </c>
      <c r="D18" s="249">
        <f t="shared" ref="D18:E18" si="3">D19+D20</f>
        <v>0</v>
      </c>
      <c r="E18" s="249">
        <f t="shared" si="3"/>
        <v>0</v>
      </c>
    </row>
    <row r="19" spans="1:25" ht="15.95" customHeight="1" x14ac:dyDescent="0.2">
      <c r="A19" s="10">
        <f t="shared" ref="A19" si="4">ROW()-4</f>
        <v>15</v>
      </c>
      <c r="B19" s="12" t="s">
        <v>373</v>
      </c>
      <c r="C19" s="7"/>
      <c r="D19" s="7"/>
      <c r="E19" s="7"/>
    </row>
    <row r="20" spans="1:25" ht="15.95" customHeight="1" x14ac:dyDescent="0.2">
      <c r="A20" s="10">
        <f>A19+1</f>
        <v>16</v>
      </c>
      <c r="B20" s="12" t="s">
        <v>374</v>
      </c>
      <c r="C20" s="7"/>
      <c r="D20" s="7"/>
      <c r="E20" s="7"/>
    </row>
    <row r="21" spans="1:25" ht="15.95" customHeight="1" x14ac:dyDescent="0.2">
      <c r="A21" s="10">
        <f>A20+1</f>
        <v>17</v>
      </c>
      <c r="B21" s="13" t="s">
        <v>231</v>
      </c>
      <c r="C21" s="139" t="s">
        <v>372</v>
      </c>
      <c r="D21" s="114">
        <f>IFERROR((D18-C18)/C18,0)</f>
        <v>0</v>
      </c>
      <c r="E21" s="114">
        <f>IFERROR((E18-D18)/D18,0)</f>
        <v>0</v>
      </c>
    </row>
    <row r="22" spans="1:25" s="15" customFormat="1" ht="15.95" customHeight="1" x14ac:dyDescent="0.2">
      <c r="A22" s="82" t="s">
        <v>15</v>
      </c>
      <c r="B22" s="83" t="s">
        <v>393</v>
      </c>
      <c r="C22" s="258"/>
      <c r="D22" s="256"/>
      <c r="E22" s="259"/>
      <c r="F22" s="41"/>
      <c r="G22" s="14"/>
      <c r="H22" s="14"/>
      <c r="I22" s="14"/>
      <c r="J22" s="14"/>
      <c r="K22" s="14"/>
      <c r="L22" s="14"/>
      <c r="M22" s="14"/>
      <c r="N22" s="14"/>
      <c r="O22" s="14"/>
      <c r="P22" s="14"/>
      <c r="Q22" s="14"/>
      <c r="R22" s="14"/>
      <c r="S22" s="14"/>
      <c r="T22" s="14"/>
      <c r="U22" s="14"/>
      <c r="V22" s="14"/>
      <c r="W22" s="14"/>
      <c r="X22" s="14"/>
      <c r="Y22" s="14"/>
    </row>
    <row r="23" spans="1:25" s="15" customFormat="1" ht="15.95" customHeight="1" x14ac:dyDescent="0.2">
      <c r="A23" s="10">
        <f>A21+1</f>
        <v>18</v>
      </c>
      <c r="B23" s="237" t="s">
        <v>478</v>
      </c>
      <c r="C23" s="13"/>
      <c r="D23" s="13"/>
      <c r="E23" s="138"/>
      <c r="F23" s="41"/>
      <c r="G23" s="14"/>
      <c r="H23" s="14"/>
      <c r="I23" s="14"/>
      <c r="J23" s="14"/>
      <c r="K23" s="14"/>
      <c r="L23" s="14"/>
      <c r="M23" s="14"/>
      <c r="N23" s="14"/>
      <c r="O23" s="14"/>
      <c r="P23" s="14"/>
      <c r="Q23" s="14"/>
      <c r="R23" s="14"/>
      <c r="S23" s="14"/>
      <c r="T23" s="14"/>
      <c r="U23" s="14"/>
      <c r="V23" s="14"/>
      <c r="W23" s="14"/>
      <c r="X23" s="14"/>
      <c r="Y23" s="14"/>
    </row>
    <row r="24" spans="1:25" ht="15.95" customHeight="1" x14ac:dyDescent="0.2">
      <c r="A24" s="10">
        <f>A23+1</f>
        <v>19</v>
      </c>
      <c r="B24" s="13" t="s">
        <v>232</v>
      </c>
      <c r="C24" s="115"/>
      <c r="D24" s="115"/>
      <c r="E24" s="115"/>
    </row>
    <row r="25" spans="1:25" ht="15.95" customHeight="1" x14ac:dyDescent="0.2">
      <c r="A25" s="10">
        <f>A24+1</f>
        <v>20</v>
      </c>
      <c r="B25" s="13" t="s">
        <v>469</v>
      </c>
      <c r="C25" s="7"/>
      <c r="D25" s="7"/>
      <c r="E25" s="7"/>
    </row>
    <row r="26" spans="1:25" ht="15.95" customHeight="1" x14ac:dyDescent="0.2">
      <c r="A26" s="10">
        <f>A25+1</f>
        <v>21</v>
      </c>
      <c r="B26" s="13" t="s">
        <v>499</v>
      </c>
      <c r="C26" s="7"/>
      <c r="D26" s="7"/>
      <c r="E26" s="7"/>
    </row>
    <row r="27" spans="1:25" ht="15.95" customHeight="1" x14ac:dyDescent="0.2">
      <c r="A27" s="10">
        <f>A26+1</f>
        <v>22</v>
      </c>
      <c r="B27" s="17" t="s">
        <v>502</v>
      </c>
      <c r="C27" s="7"/>
      <c r="D27" s="7"/>
      <c r="E27" s="7"/>
    </row>
    <row r="28" spans="1:25" ht="15.95" customHeight="1" x14ac:dyDescent="0.2">
      <c r="A28" s="10">
        <f>A27+1</f>
        <v>23</v>
      </c>
      <c r="B28" s="17" t="s">
        <v>352</v>
      </c>
      <c r="C28" s="7"/>
      <c r="D28" s="7"/>
      <c r="E28" s="7"/>
    </row>
    <row r="29" spans="1:25" ht="15.95" customHeight="1" x14ac:dyDescent="0.2">
      <c r="A29" s="10">
        <f t="shared" ref="A29:A30" si="5">A28+1</f>
        <v>24</v>
      </c>
      <c r="B29" s="17" t="s">
        <v>353</v>
      </c>
      <c r="C29" s="7"/>
      <c r="D29" s="7"/>
      <c r="E29" s="7"/>
    </row>
    <row r="30" spans="1:25" ht="15.95" customHeight="1" x14ac:dyDescent="0.2">
      <c r="A30" s="10">
        <f t="shared" si="5"/>
        <v>25</v>
      </c>
      <c r="B30" s="17" t="s">
        <v>354</v>
      </c>
      <c r="C30" s="7"/>
      <c r="D30" s="7"/>
      <c r="E30" s="7"/>
    </row>
    <row r="31" spans="1:25" ht="15.95" customHeight="1" x14ac:dyDescent="0.2">
      <c r="A31" s="10">
        <f>A30+1</f>
        <v>26</v>
      </c>
      <c r="B31" s="247" t="s">
        <v>501</v>
      </c>
      <c r="C31" s="246"/>
      <c r="D31" s="246"/>
      <c r="E31" s="246"/>
    </row>
    <row r="32" spans="1:25" s="15" customFormat="1" ht="15.95" customHeight="1" x14ac:dyDescent="0.2">
      <c r="A32" s="82" t="s">
        <v>15</v>
      </c>
      <c r="B32" s="251" t="s">
        <v>195</v>
      </c>
      <c r="C32" s="252"/>
      <c r="D32" s="252"/>
      <c r="E32" s="252"/>
      <c r="F32" s="41"/>
      <c r="G32" s="14"/>
      <c r="H32" s="14"/>
      <c r="I32" s="14"/>
      <c r="J32" s="14"/>
      <c r="K32" s="14"/>
      <c r="L32" s="14"/>
      <c r="M32" s="14"/>
      <c r="N32" s="14"/>
      <c r="O32" s="14"/>
      <c r="P32" s="14"/>
      <c r="Q32" s="14"/>
      <c r="R32" s="14"/>
      <c r="S32" s="14"/>
      <c r="T32" s="14"/>
      <c r="U32" s="14"/>
      <c r="V32" s="14"/>
      <c r="W32" s="14"/>
      <c r="X32" s="14"/>
      <c r="Y32" s="14"/>
    </row>
    <row r="33" spans="1:25" ht="15.95" customHeight="1" x14ac:dyDescent="0.2">
      <c r="A33" s="10">
        <f>A31+1</f>
        <v>27</v>
      </c>
      <c r="B33" s="17" t="s">
        <v>355</v>
      </c>
      <c r="C33" s="7"/>
      <c r="D33" s="7"/>
      <c r="E33" s="7"/>
      <c r="F33" s="260"/>
    </row>
    <row r="34" spans="1:25" ht="15.95" customHeight="1" x14ac:dyDescent="0.2">
      <c r="A34" s="10">
        <f>A33+1</f>
        <v>28</v>
      </c>
      <c r="B34" s="17" t="s">
        <v>356</v>
      </c>
      <c r="C34" s="7"/>
      <c r="D34" s="7"/>
      <c r="E34" s="7"/>
      <c r="F34" s="260"/>
    </row>
    <row r="35" spans="1:25" ht="15.95" customHeight="1" x14ac:dyDescent="0.2">
      <c r="A35" s="10">
        <f t="shared" ref="A35:A36" si="6">A34+1</f>
        <v>29</v>
      </c>
      <c r="B35" s="247" t="s">
        <v>500</v>
      </c>
      <c r="C35" s="7"/>
      <c r="D35" s="7"/>
      <c r="E35" s="7"/>
      <c r="F35" s="260"/>
    </row>
    <row r="36" spans="1:25" ht="15.95" customHeight="1" x14ac:dyDescent="0.2">
      <c r="A36" s="10">
        <f t="shared" si="6"/>
        <v>30</v>
      </c>
      <c r="B36" s="191" t="s">
        <v>497</v>
      </c>
      <c r="C36" s="7"/>
      <c r="D36" s="7"/>
      <c r="E36" s="7"/>
      <c r="F36" s="216"/>
    </row>
    <row r="37" spans="1:25" ht="15.95" customHeight="1" x14ac:dyDescent="0.2">
      <c r="A37" s="245">
        <f>A36+1</f>
        <v>31</v>
      </c>
      <c r="B37" s="250" t="s">
        <v>496</v>
      </c>
      <c r="C37" s="246"/>
      <c r="D37" s="246"/>
      <c r="E37" s="246"/>
      <c r="F37" s="216"/>
    </row>
    <row r="38" spans="1:25" s="15" customFormat="1" ht="15.95" customHeight="1" x14ac:dyDescent="0.2">
      <c r="A38" s="82" t="s">
        <v>498</v>
      </c>
      <c r="B38" s="83"/>
      <c r="C38" s="84"/>
      <c r="D38" s="84"/>
      <c r="E38" s="84"/>
      <c r="F38" s="41"/>
      <c r="G38" s="14"/>
      <c r="H38" s="14"/>
      <c r="I38" s="14"/>
      <c r="J38" s="14"/>
      <c r="K38" s="14"/>
      <c r="L38" s="14"/>
      <c r="M38" s="14"/>
      <c r="N38" s="14"/>
      <c r="O38" s="14"/>
      <c r="P38" s="14"/>
      <c r="Q38" s="14"/>
      <c r="R38" s="14"/>
      <c r="S38" s="14"/>
      <c r="T38" s="14"/>
      <c r="U38" s="14"/>
      <c r="V38" s="14"/>
      <c r="W38" s="14"/>
      <c r="X38" s="14"/>
      <c r="Y38" s="14"/>
    </row>
    <row r="39" spans="1:25" ht="15.95" customHeight="1" x14ac:dyDescent="0.2">
      <c r="A39" s="18">
        <f>A37+1</f>
        <v>32</v>
      </c>
      <c r="B39" s="196" t="s">
        <v>446</v>
      </c>
      <c r="C39" s="7"/>
      <c r="D39" s="7"/>
      <c r="E39" s="7"/>
    </row>
    <row r="40" spans="1:25" ht="15.95" customHeight="1" x14ac:dyDescent="0.2">
      <c r="A40" s="111"/>
      <c r="B40" s="188"/>
      <c r="C40" s="112"/>
      <c r="D40" s="112"/>
      <c r="E40" s="112"/>
    </row>
    <row r="41" spans="1:25" s="82" customFormat="1" ht="15.95" customHeight="1" x14ac:dyDescent="0.25">
      <c r="A41" s="82" t="s">
        <v>4</v>
      </c>
    </row>
    <row r="42" spans="1:25" ht="85.7" customHeight="1" x14ac:dyDescent="0.2">
      <c r="A42" s="16">
        <f>A39+1</f>
        <v>33</v>
      </c>
      <c r="B42" s="20" t="s">
        <v>475</v>
      </c>
      <c r="C42" s="19"/>
      <c r="D42" s="21"/>
      <c r="E42" s="21"/>
    </row>
    <row r="43" spans="1:25" ht="15.95" customHeight="1" x14ac:dyDescent="0.2"/>
    <row r="44" spans="1:25" ht="15.95" customHeight="1" x14ac:dyDescent="0.2"/>
    <row r="45" spans="1:25" ht="15.95" customHeight="1" x14ac:dyDescent="0.2"/>
    <row r="46" spans="1:25" ht="15.95" customHeight="1" x14ac:dyDescent="0.2"/>
    <row r="47" spans="1:25" ht="15.95" customHeight="1" x14ac:dyDescent="0.2"/>
    <row r="48" spans="1:25"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row r="110" ht="15.95" customHeight="1" x14ac:dyDescent="0.2"/>
    <row r="111" ht="15.95" customHeight="1" x14ac:dyDescent="0.2"/>
    <row r="112" ht="15.95" customHeight="1" x14ac:dyDescent="0.2"/>
    <row r="113" ht="15.95" customHeight="1" x14ac:dyDescent="0.2"/>
    <row r="114" ht="15.95" customHeight="1" x14ac:dyDescent="0.2"/>
    <row r="115" ht="15.95" customHeight="1" x14ac:dyDescent="0.2"/>
    <row r="116" ht="15.95" customHeight="1" x14ac:dyDescent="0.2"/>
    <row r="117" ht="15.95" customHeight="1" x14ac:dyDescent="0.2"/>
    <row r="118" ht="15.95" customHeight="1" x14ac:dyDescent="0.2"/>
    <row r="119" ht="15.95" customHeight="1" x14ac:dyDescent="0.2"/>
    <row r="120" ht="15.95" customHeight="1" x14ac:dyDescent="0.2"/>
    <row r="121" ht="15.95" customHeight="1" x14ac:dyDescent="0.2"/>
    <row r="122" ht="15.95" customHeight="1" x14ac:dyDescent="0.2"/>
    <row r="123" ht="15.95" customHeight="1" x14ac:dyDescent="0.2"/>
    <row r="124" ht="15.95" customHeight="1" x14ac:dyDescent="0.2"/>
    <row r="125" ht="15.95" customHeight="1" x14ac:dyDescent="0.2"/>
    <row r="126" ht="15.95" customHeight="1" x14ac:dyDescent="0.2"/>
    <row r="127" ht="15.95" customHeight="1" x14ac:dyDescent="0.2"/>
    <row r="128" ht="15.95" customHeight="1" x14ac:dyDescent="0.2"/>
    <row r="129" ht="15.95" customHeight="1" x14ac:dyDescent="0.2"/>
    <row r="130" ht="15.95" customHeight="1" x14ac:dyDescent="0.2"/>
    <row r="131" ht="15.95" customHeight="1" x14ac:dyDescent="0.2"/>
    <row r="132" ht="15.95" customHeight="1" x14ac:dyDescent="0.2"/>
    <row r="133" ht="15.95" customHeight="1" x14ac:dyDescent="0.2"/>
    <row r="134" ht="15.95" customHeight="1" x14ac:dyDescent="0.2"/>
    <row r="135" ht="15.95" customHeight="1" x14ac:dyDescent="0.2"/>
    <row r="136" ht="15.95" customHeight="1" x14ac:dyDescent="0.2"/>
    <row r="137" ht="15.95" customHeight="1" x14ac:dyDescent="0.2"/>
    <row r="138" ht="15.95" customHeight="1" x14ac:dyDescent="0.2"/>
    <row r="139" ht="15.95" customHeight="1" x14ac:dyDescent="0.2"/>
    <row r="140" ht="15.95" customHeight="1" x14ac:dyDescent="0.2"/>
    <row r="141" ht="15.95" customHeight="1" x14ac:dyDescent="0.2"/>
    <row r="142" ht="15.95" customHeight="1" x14ac:dyDescent="0.2"/>
    <row r="143" ht="15.95" customHeight="1" x14ac:dyDescent="0.2"/>
    <row r="144"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row r="151" ht="15.95" customHeight="1" x14ac:dyDescent="0.2"/>
    <row r="152" ht="15.95" customHeight="1" x14ac:dyDescent="0.2"/>
    <row r="153" ht="15.95" customHeight="1" x14ac:dyDescent="0.2"/>
    <row r="154" ht="15.95" customHeight="1" x14ac:dyDescent="0.2"/>
    <row r="155" ht="15.95" customHeight="1" x14ac:dyDescent="0.2"/>
    <row r="156" ht="15.95" customHeight="1" x14ac:dyDescent="0.2"/>
    <row r="157" ht="15.95" customHeight="1" x14ac:dyDescent="0.2"/>
    <row r="158" ht="15.95" customHeight="1" x14ac:dyDescent="0.2"/>
    <row r="159" ht="15.95" customHeight="1" x14ac:dyDescent="0.2"/>
    <row r="160" ht="15.95" customHeight="1" x14ac:dyDescent="0.2"/>
    <row r="161" ht="15.95" customHeight="1" x14ac:dyDescent="0.2"/>
    <row r="162" ht="15.95" customHeight="1" x14ac:dyDescent="0.2"/>
    <row r="163" ht="15.95" customHeight="1" x14ac:dyDescent="0.2"/>
    <row r="164" ht="15.95" customHeight="1" x14ac:dyDescent="0.2"/>
    <row r="165" ht="15.95" customHeight="1" x14ac:dyDescent="0.2"/>
    <row r="166" ht="15.95" customHeight="1" x14ac:dyDescent="0.2"/>
    <row r="167" ht="15.95" customHeight="1" x14ac:dyDescent="0.2"/>
    <row r="168" ht="15.95" customHeight="1" x14ac:dyDescent="0.2"/>
    <row r="169" ht="15.95" customHeight="1" x14ac:dyDescent="0.2"/>
    <row r="170" ht="15.95" customHeight="1" x14ac:dyDescent="0.2"/>
    <row r="171" ht="15.95" customHeight="1" x14ac:dyDescent="0.2"/>
    <row r="172" ht="15.95" customHeight="1" x14ac:dyDescent="0.2"/>
    <row r="173" ht="15.95" customHeight="1" x14ac:dyDescent="0.2"/>
    <row r="174" ht="15.95" customHeight="1" x14ac:dyDescent="0.2"/>
    <row r="175" ht="15.95" customHeight="1" x14ac:dyDescent="0.2"/>
    <row r="176" ht="15.95" customHeight="1" x14ac:dyDescent="0.2"/>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row r="204" ht="15.95" customHeight="1" x14ac:dyDescent="0.2"/>
    <row r="205" ht="15.95" customHeight="1" x14ac:dyDescent="0.2"/>
    <row r="206" ht="15.95" customHeight="1" x14ac:dyDescent="0.2"/>
    <row r="207" ht="15.95" customHeight="1" x14ac:dyDescent="0.2"/>
    <row r="208" ht="15.95" customHeight="1" x14ac:dyDescent="0.2"/>
    <row r="209" ht="15.95" customHeight="1" x14ac:dyDescent="0.2"/>
    <row r="210" ht="15.95" customHeight="1" x14ac:dyDescent="0.2"/>
    <row r="211" ht="15.95" customHeight="1" x14ac:dyDescent="0.2"/>
    <row r="212" ht="15.95" customHeight="1" x14ac:dyDescent="0.2"/>
    <row r="213" ht="15.95" customHeight="1" x14ac:dyDescent="0.2"/>
    <row r="214" ht="15.95" customHeight="1" x14ac:dyDescent="0.2"/>
    <row r="215" ht="15.95" customHeight="1" x14ac:dyDescent="0.2"/>
    <row r="216" ht="15.95" customHeight="1" x14ac:dyDescent="0.2"/>
    <row r="217" ht="15.95" customHeight="1" x14ac:dyDescent="0.2"/>
    <row r="218" ht="15.95" customHeight="1" x14ac:dyDescent="0.2"/>
    <row r="219" ht="15.95" customHeight="1" x14ac:dyDescent="0.2"/>
    <row r="220" ht="15.95" customHeight="1" x14ac:dyDescent="0.2"/>
    <row r="221" ht="15.95" customHeight="1" x14ac:dyDescent="0.2"/>
    <row r="222" ht="15.95" customHeight="1" x14ac:dyDescent="0.2"/>
    <row r="223" ht="15.95" customHeight="1" x14ac:dyDescent="0.2"/>
    <row r="224" ht="15.95" customHeight="1" x14ac:dyDescent="0.2"/>
    <row r="225" ht="15.95" customHeight="1" x14ac:dyDescent="0.2"/>
    <row r="226" ht="15.95" customHeight="1" x14ac:dyDescent="0.2"/>
    <row r="227" ht="15.95" customHeight="1" x14ac:dyDescent="0.2"/>
    <row r="228" ht="15.95" customHeight="1" x14ac:dyDescent="0.2"/>
    <row r="229" ht="15.95" customHeight="1" x14ac:dyDescent="0.2"/>
    <row r="230" ht="15.95" customHeight="1" x14ac:dyDescent="0.2"/>
    <row r="231" ht="15.95" customHeight="1" x14ac:dyDescent="0.2"/>
    <row r="232" ht="15.95" customHeight="1" x14ac:dyDescent="0.2"/>
    <row r="233" ht="15.95" customHeight="1" x14ac:dyDescent="0.2"/>
    <row r="234" ht="15.95" customHeight="1" x14ac:dyDescent="0.2"/>
    <row r="235" ht="15.95" customHeight="1" x14ac:dyDescent="0.2"/>
    <row r="236" ht="15.95" customHeight="1" x14ac:dyDescent="0.2"/>
    <row r="237" ht="15.95" customHeight="1" x14ac:dyDescent="0.2"/>
    <row r="238" ht="15.95" customHeight="1" x14ac:dyDescent="0.2"/>
    <row r="239" ht="15.95" customHeight="1" x14ac:dyDescent="0.2"/>
    <row r="240"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row r="262" ht="15.95" customHeight="1" x14ac:dyDescent="0.2"/>
    <row r="263" ht="15.95" customHeight="1" x14ac:dyDescent="0.2"/>
    <row r="264" ht="15.95" customHeight="1" x14ac:dyDescent="0.2"/>
    <row r="265" ht="15.95" customHeight="1" x14ac:dyDescent="0.2"/>
    <row r="266" ht="15.95" customHeight="1" x14ac:dyDescent="0.2"/>
    <row r="267" ht="15.95" customHeight="1" x14ac:dyDescent="0.2"/>
    <row r="268" ht="15.95" customHeight="1" x14ac:dyDescent="0.2"/>
    <row r="269" ht="15.95" customHeight="1" x14ac:dyDescent="0.2"/>
    <row r="270" ht="15.95" customHeight="1" x14ac:dyDescent="0.2"/>
    <row r="271" ht="15.95" customHeight="1" x14ac:dyDescent="0.2"/>
    <row r="272" ht="15.95" customHeight="1" x14ac:dyDescent="0.2"/>
    <row r="273" ht="15.95" customHeight="1" x14ac:dyDescent="0.2"/>
    <row r="274" ht="15.95" customHeight="1" x14ac:dyDescent="0.2"/>
    <row r="275" ht="15.95" customHeight="1" x14ac:dyDescent="0.2"/>
    <row r="276" ht="15.95" customHeight="1" x14ac:dyDescent="0.2"/>
    <row r="277" ht="15.95" customHeight="1" x14ac:dyDescent="0.2"/>
    <row r="278" ht="15.95" customHeight="1" x14ac:dyDescent="0.2"/>
    <row r="279" ht="15.95" customHeight="1" x14ac:dyDescent="0.2"/>
    <row r="280" ht="15.95" customHeight="1" x14ac:dyDescent="0.2"/>
    <row r="281" ht="15.95" customHeight="1" x14ac:dyDescent="0.2"/>
    <row r="282" ht="15.95" customHeight="1" x14ac:dyDescent="0.2"/>
    <row r="283" ht="15.95" customHeight="1" x14ac:dyDescent="0.2"/>
    <row r="284" ht="15.95" customHeight="1" x14ac:dyDescent="0.2"/>
    <row r="285" ht="15.95" customHeight="1" x14ac:dyDescent="0.2"/>
    <row r="286" ht="15.95" customHeight="1" x14ac:dyDescent="0.2"/>
    <row r="287" ht="15.95" customHeight="1" x14ac:dyDescent="0.2"/>
    <row r="288" ht="15.95" customHeight="1" x14ac:dyDescent="0.2"/>
    <row r="289" ht="15.95" customHeight="1" x14ac:dyDescent="0.2"/>
    <row r="290" ht="15.95" customHeight="1" x14ac:dyDescent="0.2"/>
    <row r="291" ht="15.95" customHeight="1" x14ac:dyDescent="0.2"/>
    <row r="292" ht="15.95" customHeight="1" x14ac:dyDescent="0.2"/>
    <row r="293" ht="15.95" customHeight="1" x14ac:dyDescent="0.2"/>
    <row r="294" ht="15.95" customHeight="1" x14ac:dyDescent="0.2"/>
    <row r="295" ht="15.95" customHeight="1" x14ac:dyDescent="0.2"/>
    <row r="296" ht="15.95" customHeight="1" x14ac:dyDescent="0.2"/>
    <row r="297" ht="15.95" customHeight="1" x14ac:dyDescent="0.2"/>
    <row r="298" ht="15.95" customHeight="1" x14ac:dyDescent="0.2"/>
    <row r="299" ht="15.95" customHeight="1" x14ac:dyDescent="0.2"/>
    <row r="300" ht="15.95" customHeight="1" x14ac:dyDescent="0.2"/>
    <row r="301" ht="15.95" customHeight="1" x14ac:dyDescent="0.2"/>
    <row r="302" ht="15.95" customHeight="1" x14ac:dyDescent="0.2"/>
    <row r="303" ht="15.95" customHeight="1" x14ac:dyDescent="0.2"/>
    <row r="304" ht="15.95" customHeight="1" x14ac:dyDescent="0.2"/>
    <row r="305" ht="15.95" customHeight="1" x14ac:dyDescent="0.2"/>
    <row r="306" ht="15.95" customHeight="1" x14ac:dyDescent="0.2"/>
    <row r="307" ht="15.95" customHeight="1" x14ac:dyDescent="0.2"/>
    <row r="308" ht="15.95" customHeight="1" x14ac:dyDescent="0.2"/>
    <row r="309" ht="15.95" customHeight="1" x14ac:dyDescent="0.2"/>
    <row r="310" ht="15.95" customHeight="1" x14ac:dyDescent="0.2"/>
    <row r="311" ht="15.95" customHeight="1" x14ac:dyDescent="0.2"/>
    <row r="312" ht="15.95" customHeight="1" x14ac:dyDescent="0.2"/>
    <row r="313" ht="15.95" customHeight="1" x14ac:dyDescent="0.2"/>
    <row r="314" ht="15.95" customHeight="1" x14ac:dyDescent="0.2"/>
    <row r="315" ht="15.95" customHeight="1" x14ac:dyDescent="0.2"/>
    <row r="316" ht="15.95" customHeight="1" x14ac:dyDescent="0.2"/>
    <row r="317" ht="15.95" customHeight="1" x14ac:dyDescent="0.2"/>
    <row r="318" ht="15.95" customHeight="1" x14ac:dyDescent="0.2"/>
    <row r="319" ht="15.95" customHeight="1" x14ac:dyDescent="0.2"/>
    <row r="320" ht="15.95" customHeight="1" x14ac:dyDescent="0.2"/>
    <row r="321" ht="15.95" customHeight="1" x14ac:dyDescent="0.2"/>
    <row r="322" ht="15.95" customHeight="1" x14ac:dyDescent="0.2"/>
    <row r="323" ht="15.95" customHeight="1" x14ac:dyDescent="0.2"/>
    <row r="324" ht="15.95" customHeight="1" x14ac:dyDescent="0.2"/>
    <row r="325" ht="15.95" customHeight="1" x14ac:dyDescent="0.2"/>
    <row r="326" ht="15.95" customHeight="1" x14ac:dyDescent="0.2"/>
    <row r="327" ht="15.95" customHeight="1" x14ac:dyDescent="0.2"/>
    <row r="328" ht="15.95" customHeight="1" x14ac:dyDescent="0.2"/>
    <row r="329" ht="15.95" customHeight="1" x14ac:dyDescent="0.2"/>
    <row r="330" ht="15.95" customHeight="1" x14ac:dyDescent="0.2"/>
    <row r="331" ht="15.95" customHeight="1" x14ac:dyDescent="0.2"/>
    <row r="332" ht="15.95" customHeight="1" x14ac:dyDescent="0.2"/>
    <row r="333" ht="15.95" customHeight="1" x14ac:dyDescent="0.2"/>
    <row r="334" ht="15.95" customHeight="1" x14ac:dyDescent="0.2"/>
    <row r="335" ht="15.95" customHeight="1" x14ac:dyDescent="0.2"/>
    <row r="336" ht="15.95" customHeight="1" x14ac:dyDescent="0.2"/>
    <row r="337" ht="15.95" customHeight="1" x14ac:dyDescent="0.2"/>
    <row r="338" ht="15.95" customHeight="1" x14ac:dyDescent="0.2"/>
    <row r="339" ht="15.95" customHeight="1" x14ac:dyDescent="0.2"/>
    <row r="340" ht="15.95" customHeight="1" x14ac:dyDescent="0.2"/>
    <row r="341" ht="15.95" customHeight="1" x14ac:dyDescent="0.2"/>
    <row r="342" ht="15.95" customHeight="1" x14ac:dyDescent="0.2"/>
    <row r="343" ht="15.95" customHeight="1" x14ac:dyDescent="0.2"/>
    <row r="344" ht="15.95" customHeight="1" x14ac:dyDescent="0.2"/>
    <row r="345" ht="15.95" customHeight="1" x14ac:dyDescent="0.2"/>
    <row r="346" ht="15.95" customHeight="1" x14ac:dyDescent="0.2"/>
    <row r="347" ht="15.95" customHeight="1" x14ac:dyDescent="0.2"/>
    <row r="348" ht="15.95" customHeight="1" x14ac:dyDescent="0.2"/>
    <row r="349" ht="15.95" customHeight="1" x14ac:dyDescent="0.2"/>
    <row r="350" ht="15.95" customHeight="1" x14ac:dyDescent="0.2"/>
    <row r="351" ht="15.95" customHeight="1" x14ac:dyDescent="0.2"/>
    <row r="352"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row r="360" ht="15.95" customHeight="1" x14ac:dyDescent="0.2"/>
    <row r="361" ht="15.95" customHeight="1" x14ac:dyDescent="0.2"/>
    <row r="362" ht="15.95" customHeight="1" x14ac:dyDescent="0.2"/>
    <row r="363" ht="15.95" customHeight="1" x14ac:dyDescent="0.2"/>
    <row r="364" ht="15.95" customHeight="1" x14ac:dyDescent="0.2"/>
    <row r="365" ht="15.95" customHeight="1" x14ac:dyDescent="0.2"/>
    <row r="366" ht="15.95" customHeight="1" x14ac:dyDescent="0.2"/>
    <row r="367" ht="15.95" customHeight="1" x14ac:dyDescent="0.2"/>
    <row r="368" ht="15.95" customHeight="1" x14ac:dyDescent="0.2"/>
    <row r="369" ht="15.95" customHeight="1" x14ac:dyDescent="0.2"/>
    <row r="370" ht="15.95" customHeight="1" x14ac:dyDescent="0.2"/>
    <row r="371" ht="15.95" customHeight="1" x14ac:dyDescent="0.2"/>
    <row r="372" ht="15.95" customHeight="1" x14ac:dyDescent="0.2"/>
    <row r="373" ht="15.95" customHeight="1" x14ac:dyDescent="0.2"/>
    <row r="374" ht="15.95" customHeight="1" x14ac:dyDescent="0.2"/>
    <row r="375" ht="15.95" customHeight="1" x14ac:dyDescent="0.2"/>
    <row r="376" ht="15.95" customHeight="1" x14ac:dyDescent="0.2"/>
    <row r="377" ht="15.95" customHeight="1" x14ac:dyDescent="0.2"/>
    <row r="378" ht="15.95" customHeight="1" x14ac:dyDescent="0.2"/>
    <row r="379" ht="15.95" customHeight="1" x14ac:dyDescent="0.2"/>
    <row r="380" ht="15.95" customHeight="1" x14ac:dyDescent="0.2"/>
    <row r="381" ht="15.95" customHeight="1" x14ac:dyDescent="0.2"/>
    <row r="382" ht="15.95" customHeight="1" x14ac:dyDescent="0.2"/>
    <row r="383" ht="15.95" customHeight="1" x14ac:dyDescent="0.2"/>
    <row r="384" ht="15.95" customHeight="1" x14ac:dyDescent="0.2"/>
    <row r="385" ht="15.95" customHeight="1" x14ac:dyDescent="0.2"/>
    <row r="386" ht="15.95" customHeight="1" x14ac:dyDescent="0.2"/>
    <row r="387" ht="15.95" customHeight="1" x14ac:dyDescent="0.2"/>
    <row r="388" ht="15.95" customHeight="1" x14ac:dyDescent="0.2"/>
    <row r="389" ht="15.95" customHeight="1" x14ac:dyDescent="0.2"/>
    <row r="390" ht="15.95" customHeight="1" x14ac:dyDescent="0.2"/>
    <row r="391" ht="15.95" customHeight="1" x14ac:dyDescent="0.2"/>
    <row r="392" ht="15.95" customHeight="1" x14ac:dyDescent="0.2"/>
    <row r="393" ht="15.95" customHeight="1" x14ac:dyDescent="0.2"/>
    <row r="394" ht="15.95" customHeight="1" x14ac:dyDescent="0.2"/>
    <row r="395" ht="15.95" customHeight="1" x14ac:dyDescent="0.2"/>
    <row r="396" ht="15.95" customHeight="1" x14ac:dyDescent="0.2"/>
    <row r="397" ht="15.95" customHeight="1" x14ac:dyDescent="0.2"/>
    <row r="398" ht="15.95" customHeight="1" x14ac:dyDescent="0.2"/>
    <row r="399" ht="15.95" customHeight="1" x14ac:dyDescent="0.2"/>
    <row r="400" ht="15.95" customHeight="1" x14ac:dyDescent="0.2"/>
    <row r="401" ht="15.95" customHeight="1" x14ac:dyDescent="0.2"/>
    <row r="402" ht="15.95" customHeight="1" x14ac:dyDescent="0.2"/>
    <row r="403" ht="15.95" customHeight="1" x14ac:dyDescent="0.2"/>
    <row r="404" ht="15.95" customHeight="1" x14ac:dyDescent="0.2"/>
    <row r="405" ht="15.95" customHeight="1" x14ac:dyDescent="0.2"/>
    <row r="406" ht="15.95" customHeight="1" x14ac:dyDescent="0.2"/>
    <row r="407" ht="15.95" customHeight="1" x14ac:dyDescent="0.2"/>
    <row r="408" ht="15.95" customHeight="1" x14ac:dyDescent="0.2"/>
    <row r="409" ht="15.95" customHeight="1" x14ac:dyDescent="0.2"/>
    <row r="410" ht="15.95" customHeight="1" x14ac:dyDescent="0.2"/>
    <row r="411" ht="15.95" customHeight="1" x14ac:dyDescent="0.2"/>
    <row r="412" ht="15.95" customHeight="1" x14ac:dyDescent="0.2"/>
    <row r="413" ht="15.95" customHeight="1" x14ac:dyDescent="0.2"/>
    <row r="414" ht="15.95" customHeight="1" x14ac:dyDescent="0.2"/>
    <row r="415" ht="15.95" customHeight="1" x14ac:dyDescent="0.2"/>
    <row r="416" ht="15.95" customHeight="1" x14ac:dyDescent="0.2"/>
    <row r="417" ht="15.95" customHeight="1" x14ac:dyDescent="0.2"/>
    <row r="418" ht="15.95" customHeight="1" x14ac:dyDescent="0.2"/>
    <row r="419" ht="15.95" customHeight="1" x14ac:dyDescent="0.2"/>
    <row r="420" ht="15.95" customHeight="1" x14ac:dyDescent="0.2"/>
    <row r="421" ht="15.95" customHeight="1" x14ac:dyDescent="0.2"/>
    <row r="422" ht="15.95" customHeight="1" x14ac:dyDescent="0.2"/>
    <row r="423" ht="15.95" customHeight="1" x14ac:dyDescent="0.2"/>
    <row r="424" ht="15.95" customHeight="1" x14ac:dyDescent="0.2"/>
    <row r="425" ht="15.95" customHeight="1" x14ac:dyDescent="0.2"/>
    <row r="426" ht="15.95" customHeight="1" x14ac:dyDescent="0.2"/>
    <row r="427" ht="15.95" customHeight="1" x14ac:dyDescent="0.2"/>
    <row r="428" ht="15.95" customHeight="1" x14ac:dyDescent="0.2"/>
    <row r="429" ht="15.95" customHeight="1" x14ac:dyDescent="0.2"/>
    <row r="430" ht="15.95" customHeight="1" x14ac:dyDescent="0.2"/>
    <row r="431" ht="15.95" customHeight="1" x14ac:dyDescent="0.2"/>
    <row r="432" ht="15.95" customHeight="1" x14ac:dyDescent="0.2"/>
    <row r="433" ht="15.95" customHeight="1" x14ac:dyDescent="0.2"/>
    <row r="434" ht="15.95" customHeight="1" x14ac:dyDescent="0.2"/>
    <row r="435" ht="15.95" customHeight="1" x14ac:dyDescent="0.2"/>
    <row r="436" ht="15.95" customHeight="1" x14ac:dyDescent="0.2"/>
    <row r="437" ht="15.95" customHeight="1" x14ac:dyDescent="0.2"/>
    <row r="438" ht="15.95" customHeight="1" x14ac:dyDescent="0.2"/>
    <row r="439" ht="15.95" customHeight="1" x14ac:dyDescent="0.2"/>
    <row r="440" ht="15.95" customHeight="1" x14ac:dyDescent="0.2"/>
    <row r="441" ht="15.95" customHeight="1" x14ac:dyDescent="0.2"/>
    <row r="442" ht="15.95" customHeight="1" x14ac:dyDescent="0.2"/>
    <row r="443" ht="15.95" customHeight="1" x14ac:dyDescent="0.2"/>
    <row r="444" ht="15.95" customHeight="1" x14ac:dyDescent="0.2"/>
    <row r="445" ht="15.95" customHeight="1" x14ac:dyDescent="0.2"/>
    <row r="446" ht="15.95" customHeight="1" x14ac:dyDescent="0.2"/>
    <row r="447" ht="15.95" customHeight="1" x14ac:dyDescent="0.2"/>
    <row r="448" ht="15.95" customHeight="1" x14ac:dyDescent="0.2"/>
    <row r="449" ht="15.95" customHeight="1" x14ac:dyDescent="0.2"/>
    <row r="450" ht="15.95" customHeight="1" x14ac:dyDescent="0.2"/>
    <row r="451" ht="15.95" customHeight="1" x14ac:dyDescent="0.2"/>
    <row r="452" ht="15.95" customHeight="1" x14ac:dyDescent="0.2"/>
    <row r="453" ht="15.95" customHeight="1" x14ac:dyDescent="0.2"/>
    <row r="454" ht="15.95" customHeight="1" x14ac:dyDescent="0.2"/>
    <row r="455" ht="15.95" customHeight="1" x14ac:dyDescent="0.2"/>
    <row r="456" ht="15.95" customHeight="1" x14ac:dyDescent="0.2"/>
    <row r="457" ht="15.95" customHeight="1" x14ac:dyDescent="0.2"/>
    <row r="458" ht="15.95" customHeight="1" x14ac:dyDescent="0.2"/>
    <row r="459" ht="15.95" customHeight="1" x14ac:dyDescent="0.2"/>
    <row r="460" ht="15.95" customHeight="1" x14ac:dyDescent="0.2"/>
    <row r="461" ht="15.95" customHeight="1" x14ac:dyDescent="0.2"/>
    <row r="462" ht="15.95" customHeight="1" x14ac:dyDescent="0.2"/>
    <row r="463" ht="15.95" customHeight="1" x14ac:dyDescent="0.2"/>
    <row r="464" ht="15.95" customHeight="1" x14ac:dyDescent="0.2"/>
    <row r="465" ht="15.95" customHeight="1" x14ac:dyDescent="0.2"/>
    <row r="466" ht="15.95" customHeight="1" x14ac:dyDescent="0.2"/>
    <row r="467" ht="15.95" customHeight="1" x14ac:dyDescent="0.2"/>
    <row r="468" ht="15.95" customHeight="1" x14ac:dyDescent="0.2"/>
    <row r="469" ht="15.95" customHeight="1" x14ac:dyDescent="0.2"/>
    <row r="470" ht="15.95" customHeight="1" x14ac:dyDescent="0.2"/>
    <row r="471" ht="15.95" customHeight="1" x14ac:dyDescent="0.2"/>
    <row r="472" ht="15.95" customHeight="1" x14ac:dyDescent="0.2"/>
    <row r="473" ht="15.95" customHeight="1" x14ac:dyDescent="0.2"/>
    <row r="474" ht="15.95" customHeight="1" x14ac:dyDescent="0.2"/>
    <row r="475" ht="15.95" customHeight="1" x14ac:dyDescent="0.2"/>
    <row r="476" ht="15.95" customHeight="1" x14ac:dyDescent="0.2"/>
    <row r="477" ht="15.95" customHeight="1" x14ac:dyDescent="0.2"/>
    <row r="478" ht="15.95" customHeight="1" x14ac:dyDescent="0.2"/>
    <row r="479" ht="15.95" customHeight="1" x14ac:dyDescent="0.2"/>
    <row r="480" ht="15.95" customHeight="1" x14ac:dyDescent="0.2"/>
    <row r="481" ht="15.95" customHeight="1" x14ac:dyDescent="0.2"/>
    <row r="482" ht="15.95" customHeight="1" x14ac:dyDescent="0.2"/>
    <row r="483" ht="15.95" customHeight="1" x14ac:dyDescent="0.2"/>
    <row r="484" ht="15.95" customHeight="1" x14ac:dyDescent="0.2"/>
    <row r="485" ht="15.95" customHeight="1" x14ac:dyDescent="0.2"/>
    <row r="486" ht="15.95" customHeight="1" x14ac:dyDescent="0.2"/>
    <row r="487" ht="15.95" customHeight="1" x14ac:dyDescent="0.2"/>
    <row r="488" ht="15.95" customHeight="1" x14ac:dyDescent="0.2"/>
    <row r="489" ht="15.95" customHeight="1" x14ac:dyDescent="0.2"/>
    <row r="490" ht="15.95" customHeight="1" x14ac:dyDescent="0.2"/>
    <row r="491" ht="15.95" customHeight="1" x14ac:dyDescent="0.2"/>
    <row r="492" ht="15.95" customHeight="1" x14ac:dyDescent="0.2"/>
    <row r="493" ht="15.95" customHeight="1" x14ac:dyDescent="0.2"/>
    <row r="494" ht="15.95" customHeight="1" x14ac:dyDescent="0.2"/>
    <row r="495" ht="15.95" customHeight="1" x14ac:dyDescent="0.2"/>
    <row r="496" ht="15.95" customHeight="1" x14ac:dyDescent="0.2"/>
    <row r="497" ht="15.95" customHeight="1" x14ac:dyDescent="0.2"/>
    <row r="498" ht="15.95" customHeight="1" x14ac:dyDescent="0.2"/>
    <row r="499" ht="15.95" customHeight="1" x14ac:dyDescent="0.2"/>
    <row r="500" ht="15.95" customHeight="1" x14ac:dyDescent="0.2"/>
    <row r="501" ht="15.95" customHeight="1" x14ac:dyDescent="0.2"/>
    <row r="502" ht="15.95" customHeight="1" x14ac:dyDescent="0.2"/>
    <row r="503" ht="15.95" customHeight="1" x14ac:dyDescent="0.2"/>
    <row r="504" ht="15.95" customHeight="1" x14ac:dyDescent="0.2"/>
    <row r="505" ht="15.95" customHeight="1" x14ac:dyDescent="0.2"/>
    <row r="506" ht="15.95" customHeight="1" x14ac:dyDescent="0.2"/>
    <row r="507" ht="15.95" customHeight="1" x14ac:dyDescent="0.2"/>
    <row r="508" ht="15.95" customHeight="1" x14ac:dyDescent="0.2"/>
    <row r="509" ht="15.95" customHeight="1" x14ac:dyDescent="0.2"/>
    <row r="510" ht="15.95" customHeight="1" x14ac:dyDescent="0.2"/>
    <row r="511" ht="15.95" customHeight="1" x14ac:dyDescent="0.2"/>
    <row r="512" ht="15.95" customHeight="1" x14ac:dyDescent="0.2"/>
    <row r="513" ht="15.95" customHeight="1" x14ac:dyDescent="0.2"/>
    <row r="514" ht="15.95" customHeight="1" x14ac:dyDescent="0.2"/>
    <row r="515" ht="15.95" customHeight="1" x14ac:dyDescent="0.2"/>
    <row r="516" ht="15.95" customHeight="1" x14ac:dyDescent="0.2"/>
    <row r="517" ht="15.95" customHeight="1" x14ac:dyDescent="0.2"/>
    <row r="518" ht="15.95" customHeight="1" x14ac:dyDescent="0.2"/>
    <row r="519" ht="15.95" customHeight="1" x14ac:dyDescent="0.2"/>
    <row r="520" ht="15.95" customHeight="1" x14ac:dyDescent="0.2"/>
    <row r="521" ht="15.95" customHeight="1" x14ac:dyDescent="0.2"/>
    <row r="522" ht="15.95" customHeight="1" x14ac:dyDescent="0.2"/>
    <row r="523" ht="15.95" customHeight="1" x14ac:dyDescent="0.2"/>
    <row r="524" ht="15.95" customHeight="1" x14ac:dyDescent="0.2"/>
    <row r="525" ht="15.95" customHeight="1" x14ac:dyDescent="0.2"/>
    <row r="526" ht="15.95" customHeight="1" x14ac:dyDescent="0.2"/>
    <row r="527" ht="15.95" customHeight="1" x14ac:dyDescent="0.2"/>
    <row r="528" ht="15.95" customHeight="1" x14ac:dyDescent="0.2"/>
    <row r="529" ht="15.95" customHeight="1" x14ac:dyDescent="0.2"/>
    <row r="530" ht="15.95" customHeight="1" x14ac:dyDescent="0.2"/>
    <row r="531" ht="15.95" customHeight="1" x14ac:dyDescent="0.2"/>
    <row r="532" ht="15.95" customHeight="1" x14ac:dyDescent="0.2"/>
    <row r="533" ht="15.95" customHeight="1" x14ac:dyDescent="0.2"/>
    <row r="534" ht="15.95" customHeight="1" x14ac:dyDescent="0.2"/>
    <row r="535" ht="15.95" customHeight="1" x14ac:dyDescent="0.2"/>
    <row r="536" ht="15.95" customHeight="1" x14ac:dyDescent="0.2"/>
    <row r="537" ht="15.95" customHeight="1" x14ac:dyDescent="0.2"/>
    <row r="538" ht="15.95" customHeight="1" x14ac:dyDescent="0.2"/>
    <row r="539" ht="15.95" customHeight="1" x14ac:dyDescent="0.2"/>
    <row r="540" ht="15.95" customHeight="1" x14ac:dyDescent="0.2"/>
    <row r="541" ht="15.95" customHeight="1" x14ac:dyDescent="0.2"/>
    <row r="542" ht="15.95" customHeight="1" x14ac:dyDescent="0.2"/>
    <row r="543" ht="15.95" customHeight="1" x14ac:dyDescent="0.2"/>
    <row r="544" ht="15.95" customHeight="1" x14ac:dyDescent="0.2"/>
    <row r="545" ht="15.95" customHeight="1" x14ac:dyDescent="0.2"/>
    <row r="546" ht="15.95" customHeight="1" x14ac:dyDescent="0.2"/>
    <row r="547" ht="15.95" customHeight="1" x14ac:dyDescent="0.2"/>
    <row r="548" ht="15.95" customHeight="1" x14ac:dyDescent="0.2"/>
    <row r="549" ht="15.95" customHeight="1" x14ac:dyDescent="0.2"/>
    <row r="550" ht="15.95" customHeight="1" x14ac:dyDescent="0.2"/>
    <row r="551" ht="15.95" customHeight="1" x14ac:dyDescent="0.2"/>
    <row r="552" ht="15.95" customHeight="1" x14ac:dyDescent="0.2"/>
    <row r="553" ht="15.95" customHeight="1" x14ac:dyDescent="0.2"/>
    <row r="554" ht="15.95" customHeight="1" x14ac:dyDescent="0.2"/>
    <row r="555" ht="15.95" customHeight="1" x14ac:dyDescent="0.2"/>
    <row r="556" ht="15.95" customHeight="1" x14ac:dyDescent="0.2"/>
    <row r="557" ht="15.95" customHeight="1" x14ac:dyDescent="0.2"/>
    <row r="558" ht="15.95" customHeight="1" x14ac:dyDescent="0.2"/>
    <row r="559" ht="15.95" customHeight="1" x14ac:dyDescent="0.2"/>
    <row r="560" ht="15.95" customHeight="1" x14ac:dyDescent="0.2"/>
    <row r="561" ht="15.95" customHeight="1" x14ac:dyDescent="0.2"/>
    <row r="562" ht="15.95" customHeight="1" x14ac:dyDescent="0.2"/>
    <row r="563" ht="15.95" customHeight="1" x14ac:dyDescent="0.2"/>
    <row r="564" ht="15.95" customHeight="1" x14ac:dyDescent="0.2"/>
    <row r="565" ht="15.95" customHeight="1" x14ac:dyDescent="0.2"/>
    <row r="566" ht="15.95" customHeight="1" x14ac:dyDescent="0.2"/>
    <row r="567" ht="15.95" customHeight="1" x14ac:dyDescent="0.2"/>
    <row r="568" ht="15.95" customHeight="1" x14ac:dyDescent="0.2"/>
    <row r="569" ht="15.95" customHeight="1" x14ac:dyDescent="0.2"/>
    <row r="570" ht="15.95" customHeight="1" x14ac:dyDescent="0.2"/>
    <row r="571" ht="15.95" customHeight="1" x14ac:dyDescent="0.2"/>
    <row r="572" ht="15.95" customHeight="1" x14ac:dyDescent="0.2"/>
    <row r="573" ht="15.95" customHeight="1" x14ac:dyDescent="0.2"/>
    <row r="574" ht="15.95" customHeight="1" x14ac:dyDescent="0.2"/>
    <row r="575" ht="15.95" customHeight="1" x14ac:dyDescent="0.2"/>
    <row r="576" ht="15.95" customHeight="1" x14ac:dyDescent="0.2"/>
    <row r="577" ht="15.95" customHeight="1" x14ac:dyDescent="0.2"/>
    <row r="578" ht="15.95" customHeight="1" x14ac:dyDescent="0.2"/>
    <row r="579" ht="15.95" customHeight="1" x14ac:dyDescent="0.2"/>
    <row r="580" ht="15.95" customHeight="1" x14ac:dyDescent="0.2"/>
    <row r="581" ht="15.95" customHeight="1" x14ac:dyDescent="0.2"/>
    <row r="582" ht="15.95" customHeight="1" x14ac:dyDescent="0.2"/>
    <row r="583" ht="15.95" customHeight="1" x14ac:dyDescent="0.2"/>
    <row r="584" ht="15.95" customHeight="1" x14ac:dyDescent="0.2"/>
    <row r="585" ht="15.95" customHeight="1" x14ac:dyDescent="0.2"/>
    <row r="586" ht="15.95" customHeight="1" x14ac:dyDescent="0.2"/>
    <row r="587" ht="15.95" customHeight="1" x14ac:dyDescent="0.2"/>
    <row r="588" ht="15.95" customHeight="1" x14ac:dyDescent="0.2"/>
    <row r="589" ht="15.95" customHeight="1" x14ac:dyDescent="0.2"/>
    <row r="590" ht="15.95" customHeight="1" x14ac:dyDescent="0.2"/>
    <row r="591" ht="15.95" customHeight="1" x14ac:dyDescent="0.2"/>
    <row r="592" ht="15.95" customHeight="1" x14ac:dyDescent="0.2"/>
    <row r="593" ht="15.95" customHeight="1" x14ac:dyDescent="0.2"/>
    <row r="594" ht="15.95" customHeight="1" x14ac:dyDescent="0.2"/>
    <row r="595" ht="15.95" customHeight="1" x14ac:dyDescent="0.2"/>
    <row r="596" ht="15.95" customHeight="1" x14ac:dyDescent="0.2"/>
    <row r="597" ht="15.95" customHeight="1" x14ac:dyDescent="0.2"/>
    <row r="598" ht="15.95" customHeight="1" x14ac:dyDescent="0.2"/>
    <row r="599" ht="15.95" customHeight="1" x14ac:dyDescent="0.2"/>
    <row r="600" ht="15.95" customHeight="1" x14ac:dyDescent="0.2"/>
    <row r="601" ht="15.95" customHeight="1" x14ac:dyDescent="0.2"/>
    <row r="602" ht="15.95" customHeight="1" x14ac:dyDescent="0.2"/>
    <row r="603" ht="15.95" customHeight="1" x14ac:dyDescent="0.2"/>
    <row r="604" ht="15.95" customHeight="1" x14ac:dyDescent="0.2"/>
    <row r="605" ht="15.95" customHeight="1" x14ac:dyDescent="0.2"/>
    <row r="606" ht="15.95" customHeight="1" x14ac:dyDescent="0.2"/>
    <row r="607" ht="15.95" customHeight="1" x14ac:dyDescent="0.2"/>
    <row r="608" ht="15.95" customHeight="1" x14ac:dyDescent="0.2"/>
    <row r="609" ht="15.95" customHeight="1" x14ac:dyDescent="0.2"/>
    <row r="610" ht="15.95" customHeight="1" x14ac:dyDescent="0.2"/>
    <row r="611" ht="15.95" customHeight="1" x14ac:dyDescent="0.2"/>
    <row r="612" ht="15.95" customHeight="1" x14ac:dyDescent="0.2"/>
    <row r="613" ht="15.95" customHeight="1" x14ac:dyDescent="0.2"/>
    <row r="614" ht="15.95" customHeight="1" x14ac:dyDescent="0.2"/>
    <row r="615" ht="15.95" customHeight="1" x14ac:dyDescent="0.2"/>
    <row r="616" ht="15.95" customHeight="1" x14ac:dyDescent="0.2"/>
    <row r="617" ht="15.95" customHeight="1" x14ac:dyDescent="0.2"/>
    <row r="618" ht="15.95" customHeight="1" x14ac:dyDescent="0.2"/>
    <row r="619" ht="15.95" customHeight="1" x14ac:dyDescent="0.2"/>
    <row r="620" ht="15.95" customHeight="1" x14ac:dyDescent="0.2"/>
    <row r="621" ht="15.95" customHeight="1" x14ac:dyDescent="0.2"/>
    <row r="622" ht="15.95" customHeight="1" x14ac:dyDescent="0.2"/>
    <row r="623" ht="15.95" customHeight="1" x14ac:dyDescent="0.2"/>
    <row r="624" ht="15.95" customHeight="1" x14ac:dyDescent="0.2"/>
    <row r="625" ht="15.95" customHeight="1" x14ac:dyDescent="0.2"/>
    <row r="626" ht="15.95" customHeight="1" x14ac:dyDescent="0.2"/>
    <row r="627" ht="15.95" customHeight="1" x14ac:dyDescent="0.2"/>
    <row r="628" ht="15.95" customHeight="1" x14ac:dyDescent="0.2"/>
    <row r="629" ht="15.95" customHeight="1" x14ac:dyDescent="0.2"/>
    <row r="630" ht="15.95" customHeight="1" x14ac:dyDescent="0.2"/>
    <row r="631" ht="15.95" customHeight="1" x14ac:dyDescent="0.2"/>
    <row r="632" ht="15.95" customHeight="1" x14ac:dyDescent="0.2"/>
    <row r="633" ht="15.95" customHeight="1" x14ac:dyDescent="0.2"/>
    <row r="634" ht="15.95" customHeight="1" x14ac:dyDescent="0.2"/>
    <row r="635" ht="15.95" customHeight="1" x14ac:dyDescent="0.2"/>
    <row r="636" ht="15.95" customHeight="1" x14ac:dyDescent="0.2"/>
    <row r="637" ht="15.95" customHeight="1" x14ac:dyDescent="0.2"/>
    <row r="638" ht="15.95" customHeight="1" x14ac:dyDescent="0.2"/>
    <row r="639" ht="15.95" customHeight="1" x14ac:dyDescent="0.2"/>
    <row r="640" ht="15.95" customHeight="1" x14ac:dyDescent="0.2"/>
    <row r="641" ht="15.95" customHeight="1" x14ac:dyDescent="0.2"/>
    <row r="642" ht="15.95" customHeight="1" x14ac:dyDescent="0.2"/>
    <row r="643" ht="15.95" customHeight="1" x14ac:dyDescent="0.2"/>
    <row r="644" ht="15.95" customHeight="1" x14ac:dyDescent="0.2"/>
    <row r="645" ht="15.95" customHeight="1" x14ac:dyDescent="0.2"/>
    <row r="646" ht="15.95" customHeight="1" x14ac:dyDescent="0.2"/>
    <row r="647" ht="15.95" customHeight="1" x14ac:dyDescent="0.2"/>
    <row r="648" ht="15.95" customHeight="1" x14ac:dyDescent="0.2"/>
    <row r="649" ht="15.95" customHeight="1" x14ac:dyDescent="0.2"/>
    <row r="650" ht="15.95" customHeight="1" x14ac:dyDescent="0.2"/>
    <row r="651" ht="15.95" customHeight="1" x14ac:dyDescent="0.2"/>
    <row r="652" ht="15.95" customHeight="1" x14ac:dyDescent="0.2"/>
    <row r="653" ht="15.95" customHeight="1" x14ac:dyDescent="0.2"/>
    <row r="654" ht="15.95" customHeight="1" x14ac:dyDescent="0.2"/>
    <row r="655" ht="15.95" customHeight="1" x14ac:dyDescent="0.2"/>
    <row r="656" ht="15.95" customHeight="1" x14ac:dyDescent="0.2"/>
    <row r="657" ht="15.95" customHeight="1" x14ac:dyDescent="0.2"/>
    <row r="658" ht="15.95" customHeight="1" x14ac:dyDescent="0.2"/>
    <row r="659" ht="15.95" customHeight="1" x14ac:dyDescent="0.2"/>
    <row r="660" ht="15.95" customHeight="1" x14ac:dyDescent="0.2"/>
    <row r="661" ht="15.95" customHeight="1" x14ac:dyDescent="0.2"/>
    <row r="662" ht="15.95" customHeight="1" x14ac:dyDescent="0.2"/>
    <row r="663" ht="15.95" customHeight="1" x14ac:dyDescent="0.2"/>
    <row r="664" ht="15.95" customHeight="1" x14ac:dyDescent="0.2"/>
    <row r="665" ht="15.95" customHeight="1" x14ac:dyDescent="0.2"/>
    <row r="666" ht="15.95" customHeight="1" x14ac:dyDescent="0.2"/>
    <row r="667" ht="15.95" customHeight="1" x14ac:dyDescent="0.2"/>
    <row r="668" ht="15.95" customHeight="1" x14ac:dyDescent="0.2"/>
    <row r="669" ht="15.95" customHeight="1" x14ac:dyDescent="0.2"/>
    <row r="670" ht="15.95" customHeight="1" x14ac:dyDescent="0.2"/>
    <row r="671" ht="15.95" customHeight="1" x14ac:dyDescent="0.2"/>
    <row r="672" ht="15.95" customHeight="1" x14ac:dyDescent="0.2"/>
    <row r="673" ht="15.95" customHeight="1" x14ac:dyDescent="0.2"/>
    <row r="674" ht="15.95" customHeight="1" x14ac:dyDescent="0.2"/>
    <row r="675" ht="15.95" customHeight="1" x14ac:dyDescent="0.2"/>
    <row r="676" ht="15.95" customHeight="1" x14ac:dyDescent="0.2"/>
    <row r="677" ht="15.95" customHeight="1" x14ac:dyDescent="0.2"/>
    <row r="678" ht="15.95" customHeight="1" x14ac:dyDescent="0.2"/>
    <row r="679" ht="15.95" customHeight="1" x14ac:dyDescent="0.2"/>
    <row r="680" ht="15.95" customHeight="1" x14ac:dyDescent="0.2"/>
    <row r="681" ht="15.95" customHeight="1" x14ac:dyDescent="0.2"/>
    <row r="682" ht="15.95" customHeight="1" x14ac:dyDescent="0.2"/>
    <row r="683" ht="15.95" customHeight="1" x14ac:dyDescent="0.2"/>
    <row r="684" ht="15.95" customHeight="1" x14ac:dyDescent="0.2"/>
    <row r="685" ht="15.95" customHeight="1" x14ac:dyDescent="0.2"/>
    <row r="686" ht="15.95" customHeight="1" x14ac:dyDescent="0.2"/>
    <row r="687" ht="15.95" customHeight="1" x14ac:dyDescent="0.2"/>
    <row r="688" ht="15.95" customHeight="1" x14ac:dyDescent="0.2"/>
    <row r="689" ht="15.95" customHeight="1" x14ac:dyDescent="0.2"/>
    <row r="690" ht="15.95" customHeight="1" x14ac:dyDescent="0.2"/>
    <row r="691" ht="15.95" customHeight="1" x14ac:dyDescent="0.2"/>
    <row r="692" ht="15.95" customHeight="1" x14ac:dyDescent="0.2"/>
    <row r="693" ht="15.95" customHeight="1" x14ac:dyDescent="0.2"/>
    <row r="694" ht="15.95" customHeight="1" x14ac:dyDescent="0.2"/>
    <row r="695" ht="15.95" customHeight="1" x14ac:dyDescent="0.2"/>
    <row r="696" ht="15.95" customHeight="1" x14ac:dyDescent="0.2"/>
    <row r="697" ht="15.95" customHeight="1" x14ac:dyDescent="0.2"/>
    <row r="698" ht="15.95" customHeight="1" x14ac:dyDescent="0.2"/>
    <row r="699" ht="15.95" customHeight="1" x14ac:dyDescent="0.2"/>
    <row r="700" ht="15.95" customHeight="1" x14ac:dyDescent="0.2"/>
    <row r="701" ht="15.95" customHeight="1" x14ac:dyDescent="0.2"/>
    <row r="702" ht="15.95" customHeight="1" x14ac:dyDescent="0.2"/>
    <row r="703" ht="15.95" customHeight="1" x14ac:dyDescent="0.2"/>
    <row r="704" ht="15.95" customHeight="1" x14ac:dyDescent="0.2"/>
    <row r="705" ht="15.95" customHeight="1" x14ac:dyDescent="0.2"/>
    <row r="706" ht="15.95" customHeight="1" x14ac:dyDescent="0.2"/>
    <row r="707" ht="15.95" customHeight="1" x14ac:dyDescent="0.2"/>
    <row r="708" ht="15.95" customHeight="1" x14ac:dyDescent="0.2"/>
    <row r="709" ht="15.95" customHeight="1" x14ac:dyDescent="0.2"/>
    <row r="710" ht="15.95" customHeight="1" x14ac:dyDescent="0.2"/>
    <row r="711" ht="15.95" customHeight="1" x14ac:dyDescent="0.2"/>
    <row r="712" ht="15.95" customHeight="1" x14ac:dyDescent="0.2"/>
    <row r="713" ht="15.95" customHeight="1" x14ac:dyDescent="0.2"/>
    <row r="714" ht="15.95" customHeight="1" x14ac:dyDescent="0.2"/>
    <row r="715" ht="15.95" customHeight="1" x14ac:dyDescent="0.2"/>
    <row r="716" ht="15.95" customHeight="1" x14ac:dyDescent="0.2"/>
    <row r="717" ht="15.95" customHeight="1" x14ac:dyDescent="0.2"/>
    <row r="718" ht="15.95" customHeight="1" x14ac:dyDescent="0.2"/>
    <row r="719" ht="15.95" customHeight="1" x14ac:dyDescent="0.2"/>
    <row r="720" ht="15.95" customHeight="1" x14ac:dyDescent="0.2"/>
    <row r="721" ht="15.95" customHeight="1" x14ac:dyDescent="0.2"/>
    <row r="722" ht="15.95" customHeight="1" x14ac:dyDescent="0.2"/>
    <row r="723" ht="15.95" customHeight="1" x14ac:dyDescent="0.2"/>
    <row r="724" ht="15.95" customHeight="1" x14ac:dyDescent="0.2"/>
    <row r="725" ht="15.95" customHeight="1" x14ac:dyDescent="0.2"/>
    <row r="726" ht="15.95" customHeight="1" x14ac:dyDescent="0.2"/>
    <row r="727" ht="15.95" customHeight="1" x14ac:dyDescent="0.2"/>
    <row r="728" ht="15.95" customHeight="1" x14ac:dyDescent="0.2"/>
    <row r="729" ht="15.95" customHeight="1" x14ac:dyDescent="0.2"/>
    <row r="730" ht="15.95" customHeight="1" x14ac:dyDescent="0.2"/>
    <row r="731" ht="15.95" customHeight="1" x14ac:dyDescent="0.2"/>
    <row r="732" ht="15.95" customHeight="1" x14ac:dyDescent="0.2"/>
    <row r="733" ht="15.95" customHeight="1" x14ac:dyDescent="0.2"/>
    <row r="734" ht="15.95" customHeight="1" x14ac:dyDescent="0.2"/>
    <row r="735" ht="15.95" customHeight="1" x14ac:dyDescent="0.2"/>
    <row r="736" ht="15.95" customHeight="1" x14ac:dyDescent="0.2"/>
    <row r="737" ht="15.95" customHeight="1" x14ac:dyDescent="0.2"/>
    <row r="738" ht="15.95" customHeight="1" x14ac:dyDescent="0.2"/>
    <row r="739" ht="15.95" customHeight="1" x14ac:dyDescent="0.2"/>
    <row r="740" ht="15.95" customHeight="1" x14ac:dyDescent="0.2"/>
    <row r="741" ht="15.95" customHeight="1" x14ac:dyDescent="0.2"/>
    <row r="742" ht="15.95" customHeight="1" x14ac:dyDescent="0.2"/>
    <row r="743" ht="15.95" customHeight="1" x14ac:dyDescent="0.2"/>
    <row r="744" ht="15.95" customHeight="1" x14ac:dyDescent="0.2"/>
    <row r="745" ht="15.95" customHeight="1" x14ac:dyDescent="0.2"/>
    <row r="746" ht="15.95" customHeight="1" x14ac:dyDescent="0.2"/>
    <row r="747" ht="15.95" customHeight="1" x14ac:dyDescent="0.2"/>
    <row r="748" ht="15.95" customHeight="1" x14ac:dyDescent="0.2"/>
    <row r="749" ht="15.95" customHeight="1" x14ac:dyDescent="0.2"/>
    <row r="750" ht="15.95" customHeight="1" x14ac:dyDescent="0.2"/>
    <row r="751" ht="15.95" customHeight="1" x14ac:dyDescent="0.2"/>
    <row r="752" ht="15.95" customHeight="1" x14ac:dyDescent="0.2"/>
    <row r="753" ht="15.95" customHeight="1" x14ac:dyDescent="0.2"/>
    <row r="754" ht="15.95" customHeight="1" x14ac:dyDescent="0.2"/>
    <row r="755" ht="15.95" customHeight="1" x14ac:dyDescent="0.2"/>
    <row r="756" ht="15.95" customHeight="1" x14ac:dyDescent="0.2"/>
    <row r="757" ht="15.95" customHeight="1" x14ac:dyDescent="0.2"/>
    <row r="758" ht="15.95" customHeight="1" x14ac:dyDescent="0.2"/>
    <row r="759" ht="15.95" customHeight="1" x14ac:dyDescent="0.2"/>
    <row r="760" ht="15.95" customHeight="1" x14ac:dyDescent="0.2"/>
    <row r="761" ht="15.95" customHeight="1" x14ac:dyDescent="0.2"/>
    <row r="762" ht="15.95" customHeight="1" x14ac:dyDescent="0.2"/>
    <row r="763" ht="15.95" customHeight="1" x14ac:dyDescent="0.2"/>
    <row r="764" ht="15.95" customHeight="1" x14ac:dyDescent="0.2"/>
    <row r="765" ht="15.95" customHeight="1" x14ac:dyDescent="0.2"/>
    <row r="766" ht="15.95" customHeight="1" x14ac:dyDescent="0.2"/>
    <row r="767" ht="15.95" customHeight="1" x14ac:dyDescent="0.2"/>
    <row r="768" ht="15.95" customHeight="1" x14ac:dyDescent="0.2"/>
    <row r="769" ht="15.95" customHeight="1" x14ac:dyDescent="0.2"/>
    <row r="770" ht="15.95" customHeight="1" x14ac:dyDescent="0.2"/>
    <row r="771" ht="15.95" customHeight="1" x14ac:dyDescent="0.2"/>
    <row r="772" ht="15.95" customHeight="1" x14ac:dyDescent="0.2"/>
    <row r="773" ht="15.95" customHeight="1" x14ac:dyDescent="0.2"/>
    <row r="774" ht="15.95" customHeight="1" x14ac:dyDescent="0.2"/>
    <row r="775" ht="15.95" customHeight="1" x14ac:dyDescent="0.2"/>
    <row r="776" ht="15.95" customHeight="1" x14ac:dyDescent="0.2"/>
    <row r="777" ht="15.95" customHeight="1" x14ac:dyDescent="0.2"/>
    <row r="778" ht="15.95" customHeight="1" x14ac:dyDescent="0.2"/>
    <row r="779" ht="15.95" customHeight="1" x14ac:dyDescent="0.2"/>
    <row r="780" ht="15.95" customHeight="1" x14ac:dyDescent="0.2"/>
    <row r="781" ht="15.95" customHeight="1" x14ac:dyDescent="0.2"/>
    <row r="782" ht="15.95" customHeight="1" x14ac:dyDescent="0.2"/>
    <row r="783" ht="15.95" customHeight="1" x14ac:dyDescent="0.2"/>
    <row r="784" ht="15.95" customHeight="1" x14ac:dyDescent="0.2"/>
    <row r="785" ht="15.95" customHeight="1" x14ac:dyDescent="0.2"/>
    <row r="786" ht="15.95" customHeight="1" x14ac:dyDescent="0.2"/>
    <row r="787" ht="15.95" customHeight="1" x14ac:dyDescent="0.2"/>
    <row r="788" ht="15.95" customHeight="1" x14ac:dyDescent="0.2"/>
    <row r="789" ht="15.95" customHeight="1" x14ac:dyDescent="0.2"/>
    <row r="790" ht="15.95" customHeight="1" x14ac:dyDescent="0.2"/>
    <row r="791" ht="15.95" customHeight="1" x14ac:dyDescent="0.2"/>
    <row r="792" ht="15.95" customHeight="1" x14ac:dyDescent="0.2"/>
    <row r="793" ht="15.95" customHeight="1" x14ac:dyDescent="0.2"/>
    <row r="794" ht="15.95" customHeight="1" x14ac:dyDescent="0.2"/>
    <row r="795" ht="15.95" customHeight="1" x14ac:dyDescent="0.2"/>
    <row r="796" ht="15.95" customHeight="1" x14ac:dyDescent="0.2"/>
    <row r="797" ht="15.95" customHeight="1" x14ac:dyDescent="0.2"/>
    <row r="798" ht="15.95" customHeight="1" x14ac:dyDescent="0.2"/>
    <row r="799" ht="15.95" customHeight="1" x14ac:dyDescent="0.2"/>
    <row r="800" ht="15.95" customHeight="1" x14ac:dyDescent="0.2"/>
    <row r="801" ht="15.95" customHeight="1" x14ac:dyDescent="0.2"/>
    <row r="802" ht="15.95" customHeight="1" x14ac:dyDescent="0.2"/>
    <row r="803" ht="15.95" customHeight="1" x14ac:dyDescent="0.2"/>
    <row r="804" ht="15.95" customHeight="1" x14ac:dyDescent="0.2"/>
    <row r="805" ht="15.95" customHeight="1" x14ac:dyDescent="0.2"/>
    <row r="806" ht="15.95" customHeight="1" x14ac:dyDescent="0.2"/>
    <row r="807" ht="15.95" customHeight="1" x14ac:dyDescent="0.2"/>
    <row r="808" ht="15.95" customHeight="1" x14ac:dyDescent="0.2"/>
    <row r="809" ht="15.95" customHeight="1" x14ac:dyDescent="0.2"/>
    <row r="810" ht="15.95" customHeight="1" x14ac:dyDescent="0.2"/>
    <row r="811" ht="15.95" customHeight="1" x14ac:dyDescent="0.2"/>
    <row r="812" ht="15.95" customHeight="1" x14ac:dyDescent="0.2"/>
    <row r="813" ht="15.95" customHeight="1" x14ac:dyDescent="0.2"/>
    <row r="814" ht="15.95" customHeight="1" x14ac:dyDescent="0.2"/>
    <row r="815" ht="15.95" customHeight="1" x14ac:dyDescent="0.2"/>
    <row r="816" ht="15.95" customHeight="1" x14ac:dyDescent="0.2"/>
    <row r="817" ht="15.95" customHeight="1" x14ac:dyDescent="0.2"/>
    <row r="818" ht="15.95" customHeight="1" x14ac:dyDescent="0.2"/>
    <row r="819" ht="15.95" customHeight="1" x14ac:dyDescent="0.2"/>
    <row r="820" ht="15.95" customHeight="1" x14ac:dyDescent="0.2"/>
    <row r="821" ht="15.95" customHeight="1" x14ac:dyDescent="0.2"/>
    <row r="822" ht="15.95" customHeight="1" x14ac:dyDescent="0.2"/>
    <row r="823" ht="15.95" customHeight="1" x14ac:dyDescent="0.2"/>
    <row r="824" ht="15.95" customHeight="1" x14ac:dyDescent="0.2"/>
    <row r="825" ht="15.95" customHeight="1" x14ac:dyDescent="0.2"/>
    <row r="826" ht="15.95" customHeight="1" x14ac:dyDescent="0.2"/>
    <row r="827" ht="15.95" customHeight="1" x14ac:dyDescent="0.2"/>
    <row r="828" ht="15.95" customHeight="1" x14ac:dyDescent="0.2"/>
    <row r="829" ht="15.95" customHeight="1" x14ac:dyDescent="0.2"/>
    <row r="830" ht="15.95" customHeight="1" x14ac:dyDescent="0.2"/>
    <row r="831" ht="15.95" customHeight="1" x14ac:dyDescent="0.2"/>
    <row r="832" ht="15.95" customHeight="1" x14ac:dyDescent="0.2"/>
    <row r="833" ht="15.95" customHeight="1" x14ac:dyDescent="0.2"/>
    <row r="834" ht="15.95" customHeight="1" x14ac:dyDescent="0.2"/>
    <row r="835" ht="15.95" customHeight="1" x14ac:dyDescent="0.2"/>
    <row r="836" ht="15.95" customHeight="1" x14ac:dyDescent="0.2"/>
    <row r="837" ht="15.95" customHeight="1" x14ac:dyDescent="0.2"/>
    <row r="838" ht="15.95" customHeight="1" x14ac:dyDescent="0.2"/>
    <row r="839" ht="15.95" customHeight="1" x14ac:dyDescent="0.2"/>
    <row r="840" ht="15.95" customHeight="1" x14ac:dyDescent="0.2"/>
    <row r="841" ht="15.95" customHeight="1" x14ac:dyDescent="0.2"/>
    <row r="842" ht="15.95" customHeight="1" x14ac:dyDescent="0.2"/>
    <row r="843" ht="15.95" customHeight="1" x14ac:dyDescent="0.2"/>
    <row r="844" ht="15.95" customHeight="1" x14ac:dyDescent="0.2"/>
    <row r="845" ht="15.95" customHeight="1" x14ac:dyDescent="0.2"/>
    <row r="846" ht="15.95" customHeight="1" x14ac:dyDescent="0.2"/>
    <row r="847" ht="15.95" customHeight="1" x14ac:dyDescent="0.2"/>
    <row r="848" ht="15.95" customHeight="1" x14ac:dyDescent="0.2"/>
    <row r="849" ht="15.95" customHeight="1" x14ac:dyDescent="0.2"/>
    <row r="850" ht="15.95" customHeight="1" x14ac:dyDescent="0.2"/>
    <row r="851" ht="15.95" customHeight="1" x14ac:dyDescent="0.2"/>
    <row r="852" ht="15.95" customHeight="1" x14ac:dyDescent="0.2"/>
    <row r="853" ht="15.95" customHeight="1" x14ac:dyDescent="0.2"/>
    <row r="854" ht="15.95" customHeight="1" x14ac:dyDescent="0.2"/>
    <row r="855" ht="15.95" customHeight="1" x14ac:dyDescent="0.2"/>
    <row r="856" ht="15.95" customHeight="1" x14ac:dyDescent="0.2"/>
    <row r="857" ht="15.95" customHeight="1" x14ac:dyDescent="0.2"/>
    <row r="858" ht="15.95" customHeight="1" x14ac:dyDescent="0.2"/>
    <row r="859" ht="15.95" customHeight="1" x14ac:dyDescent="0.2"/>
    <row r="860" ht="15.95" customHeight="1" x14ac:dyDescent="0.2"/>
    <row r="861" ht="15.95" customHeight="1" x14ac:dyDescent="0.2"/>
    <row r="862" ht="15.95" customHeight="1" x14ac:dyDescent="0.2"/>
    <row r="863" ht="15.95" customHeight="1" x14ac:dyDescent="0.2"/>
    <row r="864" ht="15.95" customHeight="1" x14ac:dyDescent="0.2"/>
    <row r="865" ht="15.95" customHeight="1" x14ac:dyDescent="0.2"/>
    <row r="866" ht="15.95" customHeight="1" x14ac:dyDescent="0.2"/>
    <row r="867" ht="15.95" customHeight="1" x14ac:dyDescent="0.2"/>
    <row r="868" ht="15.95" customHeight="1" x14ac:dyDescent="0.2"/>
    <row r="869" ht="15.95" customHeight="1" x14ac:dyDescent="0.2"/>
    <row r="870" ht="15.95" customHeight="1" x14ac:dyDescent="0.2"/>
    <row r="871" ht="15.95" customHeight="1" x14ac:dyDescent="0.2"/>
    <row r="872" ht="15.95" customHeight="1" x14ac:dyDescent="0.2"/>
    <row r="873" ht="15.95" customHeight="1" x14ac:dyDescent="0.2"/>
    <row r="874" ht="15.95" customHeight="1" x14ac:dyDescent="0.2"/>
    <row r="875" ht="15.95" customHeight="1" x14ac:dyDescent="0.2"/>
    <row r="876" ht="15.95" customHeight="1" x14ac:dyDescent="0.2"/>
    <row r="877" ht="15.95" customHeight="1" x14ac:dyDescent="0.2"/>
    <row r="878" ht="15.95" customHeight="1" x14ac:dyDescent="0.2"/>
    <row r="879" ht="15.95" customHeight="1" x14ac:dyDescent="0.2"/>
    <row r="880" ht="15.95" customHeight="1" x14ac:dyDescent="0.2"/>
    <row r="881" ht="15.95" customHeight="1" x14ac:dyDescent="0.2"/>
    <row r="882" ht="15.95" customHeight="1" x14ac:dyDescent="0.2"/>
    <row r="883" ht="15.95" customHeight="1" x14ac:dyDescent="0.2"/>
    <row r="884" ht="15.95" customHeight="1" x14ac:dyDescent="0.2"/>
    <row r="885" ht="15.95" customHeight="1" x14ac:dyDescent="0.2"/>
    <row r="886" ht="15.95" customHeight="1" x14ac:dyDescent="0.2"/>
    <row r="887" ht="15.95" customHeight="1" x14ac:dyDescent="0.2"/>
    <row r="888" ht="15.95" customHeight="1" x14ac:dyDescent="0.2"/>
    <row r="889" ht="15.95" customHeight="1" x14ac:dyDescent="0.2"/>
    <row r="890" ht="15.95" customHeight="1" x14ac:dyDescent="0.2"/>
    <row r="891" ht="15.95" customHeight="1" x14ac:dyDescent="0.2"/>
    <row r="892" ht="15.95" customHeight="1" x14ac:dyDescent="0.2"/>
    <row r="893" ht="15.95" customHeight="1" x14ac:dyDescent="0.2"/>
    <row r="894" ht="15.95" customHeight="1" x14ac:dyDescent="0.2"/>
    <row r="895" ht="15.95" customHeight="1" x14ac:dyDescent="0.2"/>
    <row r="896" ht="15.95" customHeight="1" x14ac:dyDescent="0.2"/>
    <row r="897" ht="15.95" customHeight="1" x14ac:dyDescent="0.2"/>
    <row r="898" ht="15.95" customHeight="1" x14ac:dyDescent="0.2"/>
    <row r="899" ht="15.95" customHeight="1" x14ac:dyDescent="0.2"/>
    <row r="900" ht="15.95" customHeight="1" x14ac:dyDescent="0.2"/>
    <row r="901" ht="15.95" customHeight="1" x14ac:dyDescent="0.2"/>
    <row r="902" ht="15.95" customHeight="1" x14ac:dyDescent="0.2"/>
    <row r="903" ht="15.95" customHeight="1" x14ac:dyDescent="0.2"/>
    <row r="904" ht="15.95" customHeight="1" x14ac:dyDescent="0.2"/>
    <row r="905" ht="15.95" customHeight="1" x14ac:dyDescent="0.2"/>
    <row r="906" ht="15.95" customHeight="1" x14ac:dyDescent="0.2"/>
    <row r="907" ht="15.95" customHeight="1" x14ac:dyDescent="0.2"/>
    <row r="908" ht="15.95" customHeight="1" x14ac:dyDescent="0.2"/>
    <row r="909" ht="15.95" customHeight="1" x14ac:dyDescent="0.2"/>
    <row r="910" ht="15.95" customHeight="1" x14ac:dyDescent="0.2"/>
    <row r="911" ht="15.95" customHeight="1" x14ac:dyDescent="0.2"/>
    <row r="912" ht="15.95" customHeight="1" x14ac:dyDescent="0.2"/>
    <row r="913" ht="15.95" customHeight="1" x14ac:dyDescent="0.2"/>
    <row r="914" ht="15.95" customHeight="1" x14ac:dyDescent="0.2"/>
    <row r="915" ht="15.95" customHeight="1" x14ac:dyDescent="0.2"/>
    <row r="916" ht="15.95" customHeight="1" x14ac:dyDescent="0.2"/>
    <row r="917" ht="15.95" customHeight="1" x14ac:dyDescent="0.2"/>
    <row r="918" ht="15.95" customHeight="1" x14ac:dyDescent="0.2"/>
    <row r="919" ht="15.95" customHeight="1" x14ac:dyDescent="0.2"/>
    <row r="920" ht="15.95" customHeight="1" x14ac:dyDescent="0.2"/>
    <row r="921" ht="15.95" customHeight="1" x14ac:dyDescent="0.2"/>
    <row r="922" ht="15.95" customHeight="1" x14ac:dyDescent="0.2"/>
    <row r="923" ht="15.95" customHeight="1" x14ac:dyDescent="0.2"/>
    <row r="924" ht="15.95" customHeight="1" x14ac:dyDescent="0.2"/>
    <row r="925" ht="15.95" customHeight="1" x14ac:dyDescent="0.2"/>
    <row r="926" ht="15.95" customHeight="1" x14ac:dyDescent="0.2"/>
    <row r="927" ht="15.95" customHeight="1" x14ac:dyDescent="0.2"/>
    <row r="928" ht="15.95" customHeight="1" x14ac:dyDescent="0.2"/>
    <row r="929" ht="15.95" customHeight="1" x14ac:dyDescent="0.2"/>
    <row r="930" ht="15.95" customHeight="1" x14ac:dyDescent="0.2"/>
    <row r="931" ht="15.95" customHeight="1" x14ac:dyDescent="0.2"/>
    <row r="932" ht="15.95" customHeight="1" x14ac:dyDescent="0.2"/>
    <row r="933" ht="15.95" customHeight="1" x14ac:dyDescent="0.2"/>
    <row r="934" ht="15.95" customHeight="1" x14ac:dyDescent="0.2"/>
    <row r="935" ht="15.95" customHeight="1" x14ac:dyDescent="0.2"/>
    <row r="936" ht="15.95" customHeight="1" x14ac:dyDescent="0.2"/>
    <row r="937" ht="15.95" customHeight="1" x14ac:dyDescent="0.2"/>
    <row r="938" ht="15.95" customHeight="1" x14ac:dyDescent="0.2"/>
    <row r="939" ht="15.95" customHeight="1" x14ac:dyDescent="0.2"/>
    <row r="940" ht="15.95" customHeight="1" x14ac:dyDescent="0.2"/>
    <row r="941" ht="15.95" customHeight="1" x14ac:dyDescent="0.2"/>
    <row r="942" ht="15.95" customHeight="1" x14ac:dyDescent="0.2"/>
    <row r="943" ht="15.95" customHeight="1" x14ac:dyDescent="0.2"/>
    <row r="944" ht="15.95" customHeight="1" x14ac:dyDescent="0.2"/>
    <row r="945" ht="15.95" customHeight="1" x14ac:dyDescent="0.2"/>
    <row r="946" ht="15.95" customHeight="1" x14ac:dyDescent="0.2"/>
    <row r="947" ht="15.95" customHeight="1" x14ac:dyDescent="0.2"/>
    <row r="948" ht="15.95" customHeight="1" x14ac:dyDescent="0.2"/>
    <row r="949" ht="15.95" customHeight="1" x14ac:dyDescent="0.2"/>
    <row r="950" ht="15.95" customHeight="1" x14ac:dyDescent="0.2"/>
    <row r="951" ht="15.95" customHeight="1" x14ac:dyDescent="0.2"/>
    <row r="952" ht="15.95" customHeight="1" x14ac:dyDescent="0.2"/>
    <row r="953" ht="15.95" customHeight="1" x14ac:dyDescent="0.2"/>
    <row r="954" ht="15.95" customHeight="1" x14ac:dyDescent="0.2"/>
    <row r="955" ht="15.95" customHeight="1" x14ac:dyDescent="0.2"/>
    <row r="956" ht="15.95" customHeight="1" x14ac:dyDescent="0.2"/>
    <row r="957" ht="15.95" customHeight="1" x14ac:dyDescent="0.2"/>
    <row r="958" ht="15.95" customHeight="1" x14ac:dyDescent="0.2"/>
    <row r="959" ht="15.95" customHeight="1" x14ac:dyDescent="0.2"/>
    <row r="960" ht="15.95" customHeight="1" x14ac:dyDescent="0.2"/>
    <row r="961" ht="15.95" customHeight="1" x14ac:dyDescent="0.2"/>
    <row r="962" ht="15.95" customHeight="1" x14ac:dyDescent="0.2"/>
    <row r="963" ht="15.95" customHeight="1" x14ac:dyDescent="0.2"/>
    <row r="964" ht="15.95" customHeight="1" x14ac:dyDescent="0.2"/>
    <row r="965" ht="15.95" customHeight="1" x14ac:dyDescent="0.2"/>
    <row r="966" ht="15.95" customHeight="1" x14ac:dyDescent="0.2"/>
    <row r="967" ht="15.95" customHeight="1" x14ac:dyDescent="0.2"/>
    <row r="968" ht="15.95" customHeight="1" x14ac:dyDescent="0.2"/>
    <row r="969" ht="15.95" customHeight="1" x14ac:dyDescent="0.2"/>
    <row r="970" ht="15.95" customHeight="1" x14ac:dyDescent="0.2"/>
    <row r="971" ht="15.95" customHeight="1" x14ac:dyDescent="0.2"/>
    <row r="972" ht="15.95" customHeight="1" x14ac:dyDescent="0.2"/>
    <row r="973" ht="15.95" customHeight="1" x14ac:dyDescent="0.2"/>
    <row r="974" ht="15.95" customHeight="1" x14ac:dyDescent="0.2"/>
    <row r="975" ht="15.95" customHeight="1" x14ac:dyDescent="0.2"/>
    <row r="976" ht="15.95" customHeight="1" x14ac:dyDescent="0.2"/>
    <row r="977" ht="15.95" customHeight="1" x14ac:dyDescent="0.2"/>
    <row r="978" ht="15.95" customHeight="1" x14ac:dyDescent="0.2"/>
    <row r="979" ht="15.95" customHeight="1" x14ac:dyDescent="0.2"/>
    <row r="980" ht="15.95" customHeight="1" x14ac:dyDescent="0.2"/>
    <row r="981" ht="15.95" customHeight="1" x14ac:dyDescent="0.2"/>
    <row r="982" ht="15.95" customHeight="1" x14ac:dyDescent="0.2"/>
    <row r="983" ht="15.95" customHeight="1" x14ac:dyDescent="0.2"/>
    <row r="984" ht="15.95" customHeight="1" x14ac:dyDescent="0.2"/>
    <row r="985" ht="15.95" customHeight="1" x14ac:dyDescent="0.2"/>
    <row r="986" ht="15.95" customHeight="1" x14ac:dyDescent="0.2"/>
    <row r="987" ht="15.95" customHeight="1" x14ac:dyDescent="0.2"/>
    <row r="988" ht="15.95" customHeight="1" x14ac:dyDescent="0.2"/>
    <row r="989" ht="15.95" customHeight="1" x14ac:dyDescent="0.2"/>
    <row r="990" ht="15.95" customHeight="1" x14ac:dyDescent="0.2"/>
    <row r="991" ht="15.95" customHeight="1" x14ac:dyDescent="0.2"/>
  </sheetData>
  <mergeCells count="4">
    <mergeCell ref="A1:E1"/>
    <mergeCell ref="A2:E2"/>
    <mergeCell ref="C22:E22"/>
    <mergeCell ref="F33:F35"/>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2A1C-DB94-4E73-8E17-7FF7588EFCE8}">
  <sheetPr>
    <tabColor theme="3" tint="4.9989318521683403E-2"/>
  </sheetPr>
  <dimension ref="B2:K46"/>
  <sheetViews>
    <sheetView showGridLines="0" workbookViewId="0">
      <selection activeCell="I23" sqref="I23"/>
    </sheetView>
  </sheetViews>
  <sheetFormatPr defaultColWidth="8.85546875" defaultRowHeight="14.25" x14ac:dyDescent="0.2"/>
  <cols>
    <col min="1" max="1" width="2.5703125" style="6" customWidth="1"/>
    <col min="2" max="2" width="15.140625" style="6" bestFit="1" customWidth="1"/>
    <col min="3" max="3" width="37.85546875" style="6" bestFit="1" customWidth="1"/>
    <col min="4" max="4" width="21" style="6" customWidth="1"/>
    <col min="5" max="5" width="14.5703125" style="6" customWidth="1"/>
    <col min="6" max="6" width="25.140625" style="6" customWidth="1"/>
    <col min="7" max="7" width="16.140625" style="6" bestFit="1" customWidth="1"/>
    <col min="8" max="8" width="11.140625" style="6" customWidth="1"/>
    <col min="9" max="9" width="21.140625" style="6" customWidth="1"/>
    <col min="10" max="10" width="16.42578125" style="6" customWidth="1"/>
    <col min="11" max="11" width="18.140625" style="6" customWidth="1"/>
    <col min="12" max="16384" width="8.85546875" style="6"/>
  </cols>
  <sheetData>
    <row r="2" spans="2:4" x14ac:dyDescent="0.2">
      <c r="B2" s="281"/>
      <c r="C2" s="281"/>
      <c r="D2" s="26" t="s">
        <v>200</v>
      </c>
    </row>
    <row r="3" spans="2:4" x14ac:dyDescent="0.2">
      <c r="B3" s="27" t="s">
        <v>201</v>
      </c>
      <c r="C3" s="27"/>
      <c r="D3" s="27" t="s">
        <v>440</v>
      </c>
    </row>
    <row r="4" spans="2:4" x14ac:dyDescent="0.2">
      <c r="B4" s="28" t="s">
        <v>1</v>
      </c>
      <c r="C4" s="28" t="s">
        <v>202</v>
      </c>
      <c r="D4" s="29">
        <f>SUM(D5:D5)</f>
        <v>0</v>
      </c>
    </row>
    <row r="5" spans="2:4" x14ac:dyDescent="0.2">
      <c r="B5" s="30"/>
      <c r="C5" s="30" t="s">
        <v>357</v>
      </c>
      <c r="D5" s="7"/>
    </row>
    <row r="6" spans="2:4" x14ac:dyDescent="0.2">
      <c r="B6" s="30"/>
      <c r="C6" s="30"/>
      <c r="D6" s="31"/>
    </row>
    <row r="7" spans="2:4" x14ac:dyDescent="0.2">
      <c r="B7" s="28" t="s">
        <v>3</v>
      </c>
      <c r="C7" s="28" t="s">
        <v>203</v>
      </c>
      <c r="D7" s="29">
        <f>SUM(D8:D9)</f>
        <v>0</v>
      </c>
    </row>
    <row r="8" spans="2:4" x14ac:dyDescent="0.2">
      <c r="B8" s="30"/>
      <c r="C8" s="30" t="s">
        <v>204</v>
      </c>
      <c r="D8" s="7"/>
    </row>
    <row r="9" spans="2:4" x14ac:dyDescent="0.2">
      <c r="B9" s="30"/>
      <c r="C9" s="30" t="s">
        <v>205</v>
      </c>
      <c r="D9" s="7"/>
    </row>
    <row r="10" spans="2:4" x14ac:dyDescent="0.2">
      <c r="B10" s="30"/>
      <c r="C10" s="30"/>
      <c r="D10" s="31"/>
    </row>
    <row r="11" spans="2:4" x14ac:dyDescent="0.2">
      <c r="B11" s="28" t="s">
        <v>5</v>
      </c>
      <c r="C11" s="28" t="s">
        <v>206</v>
      </c>
      <c r="D11" s="29">
        <f>SUM(D12:D15)</f>
        <v>0</v>
      </c>
    </row>
    <row r="12" spans="2:4" x14ac:dyDescent="0.2">
      <c r="B12" s="30"/>
      <c r="C12" s="30" t="s">
        <v>27</v>
      </c>
      <c r="D12" s="7"/>
    </row>
    <row r="13" spans="2:4" x14ac:dyDescent="0.2">
      <c r="B13" s="30"/>
      <c r="C13" s="30" t="s">
        <v>207</v>
      </c>
      <c r="D13" s="7"/>
    </row>
    <row r="14" spans="2:4" x14ac:dyDescent="0.2">
      <c r="B14" s="30"/>
      <c r="C14" s="30" t="s">
        <v>208</v>
      </c>
      <c r="D14" s="7"/>
    </row>
    <row r="15" spans="2:4" x14ac:dyDescent="0.2">
      <c r="B15" s="30"/>
      <c r="C15" s="30" t="s">
        <v>209</v>
      </c>
      <c r="D15" s="7"/>
    </row>
    <row r="16" spans="2:4" x14ac:dyDescent="0.2">
      <c r="B16" s="28" t="s">
        <v>7</v>
      </c>
      <c r="C16" s="28" t="s">
        <v>26</v>
      </c>
      <c r="D16" s="29">
        <f>D11+D7+D4</f>
        <v>0</v>
      </c>
    </row>
    <row r="17" spans="2:11" x14ac:dyDescent="0.2">
      <c r="B17" s="27" t="s">
        <v>210</v>
      </c>
      <c r="C17" s="27"/>
      <c r="D17" s="29">
        <f>SUM(D18:D20)</f>
        <v>0</v>
      </c>
    </row>
    <row r="18" spans="2:11" x14ac:dyDescent="0.2">
      <c r="B18" s="30"/>
      <c r="C18" s="30" t="s">
        <v>67</v>
      </c>
      <c r="D18" s="148"/>
    </row>
    <row r="19" spans="2:11" x14ac:dyDescent="0.2">
      <c r="B19" s="30"/>
      <c r="C19" s="30" t="s">
        <v>387</v>
      </c>
      <c r="D19" s="148"/>
    </row>
    <row r="20" spans="2:11" x14ac:dyDescent="0.2">
      <c r="B20" s="30"/>
      <c r="C20" s="30" t="s">
        <v>388</v>
      </c>
      <c r="D20" s="148"/>
    </row>
    <row r="21" spans="2:11" x14ac:dyDescent="0.2">
      <c r="B21" s="41"/>
      <c r="C21" s="41"/>
      <c r="D21" s="41"/>
      <c r="E21" s="41"/>
    </row>
    <row r="22" spans="2:11" x14ac:dyDescent="0.2">
      <c r="B22" s="27" t="s">
        <v>376</v>
      </c>
      <c r="C22" s="8"/>
      <c r="D22" s="8"/>
      <c r="E22" s="8"/>
      <c r="F22" s="8"/>
      <c r="G22" s="8"/>
      <c r="H22" s="8"/>
      <c r="I22" s="8"/>
      <c r="J22" s="8"/>
    </row>
    <row r="23" spans="2:11" ht="51" x14ac:dyDescent="0.2">
      <c r="B23" s="144" t="s">
        <v>377</v>
      </c>
      <c r="C23" s="144" t="s">
        <v>441</v>
      </c>
      <c r="D23" s="144" t="s">
        <v>442</v>
      </c>
      <c r="E23" s="144" t="s">
        <v>443</v>
      </c>
      <c r="F23" s="144" t="s">
        <v>444</v>
      </c>
      <c r="G23" s="144" t="s">
        <v>445</v>
      </c>
      <c r="H23" s="144" t="s">
        <v>479</v>
      </c>
      <c r="I23" s="144" t="s">
        <v>480</v>
      </c>
      <c r="J23" s="144" t="s">
        <v>378</v>
      </c>
      <c r="K23" s="144" t="s">
        <v>481</v>
      </c>
    </row>
    <row r="24" spans="2:11" x14ac:dyDescent="0.2">
      <c r="B24" s="145" t="s">
        <v>379</v>
      </c>
      <c r="C24" s="146"/>
      <c r="D24" s="146"/>
      <c r="E24" s="146"/>
      <c r="F24" s="146"/>
      <c r="G24" s="146"/>
      <c r="H24" s="146"/>
      <c r="I24" s="146"/>
      <c r="J24" s="146"/>
      <c r="K24" s="146"/>
    </row>
    <row r="25" spans="2:11" x14ac:dyDescent="0.2">
      <c r="B25" s="145" t="s">
        <v>380</v>
      </c>
      <c r="C25" s="146"/>
      <c r="D25" s="146"/>
      <c r="E25" s="146"/>
      <c r="F25" s="146"/>
      <c r="G25" s="146"/>
      <c r="H25" s="146"/>
      <c r="I25" s="146"/>
      <c r="J25" s="146"/>
      <c r="K25" s="146"/>
    </row>
    <row r="26" spans="2:11" x14ac:dyDescent="0.2">
      <c r="B26" s="145" t="s">
        <v>381</v>
      </c>
      <c r="C26" s="146"/>
      <c r="D26" s="146"/>
      <c r="E26" s="146"/>
      <c r="F26" s="146"/>
      <c r="G26" s="146"/>
      <c r="H26" s="146"/>
      <c r="I26" s="146"/>
      <c r="J26" s="146"/>
      <c r="K26" s="146"/>
    </row>
    <row r="27" spans="2:11" x14ac:dyDescent="0.2">
      <c r="B27" s="145" t="s">
        <v>382</v>
      </c>
      <c r="C27" s="146"/>
      <c r="D27" s="146"/>
      <c r="E27" s="146"/>
      <c r="F27" s="146"/>
      <c r="G27" s="146"/>
      <c r="H27" s="146"/>
      <c r="I27" s="146"/>
      <c r="J27" s="146"/>
      <c r="K27" s="146"/>
    </row>
    <row r="28" spans="2:11" x14ac:dyDescent="0.2">
      <c r="B28" s="145" t="s">
        <v>482</v>
      </c>
      <c r="C28" s="146"/>
      <c r="D28" s="146"/>
      <c r="E28" s="146"/>
      <c r="F28" s="146"/>
      <c r="G28" s="146"/>
      <c r="H28" s="146"/>
      <c r="I28" s="146"/>
      <c r="J28" s="146"/>
      <c r="K28" s="146"/>
    </row>
    <row r="29" spans="2:11" x14ac:dyDescent="0.2">
      <c r="B29" s="145" t="s">
        <v>483</v>
      </c>
      <c r="C29" s="146"/>
      <c r="D29" s="146"/>
      <c r="E29" s="146"/>
      <c r="F29" s="146"/>
      <c r="G29" s="146"/>
      <c r="H29" s="146"/>
      <c r="I29" s="146"/>
      <c r="J29" s="146"/>
      <c r="K29" s="146"/>
    </row>
    <row r="30" spans="2:11" x14ac:dyDescent="0.2">
      <c r="B30" s="145" t="s">
        <v>484</v>
      </c>
      <c r="C30" s="146"/>
      <c r="D30" s="146"/>
      <c r="E30" s="146"/>
      <c r="F30" s="146"/>
      <c r="G30" s="146"/>
      <c r="H30" s="146"/>
      <c r="I30" s="146"/>
      <c r="J30" s="146"/>
      <c r="K30" s="146"/>
    </row>
    <row r="33" spans="2:5" x14ac:dyDescent="0.2">
      <c r="B33" s="218" t="s">
        <v>451</v>
      </c>
      <c r="C33" s="219"/>
      <c r="D33" s="219"/>
      <c r="E33" s="219"/>
    </row>
    <row r="34" spans="2:5" ht="51" x14ac:dyDescent="0.2">
      <c r="B34" s="220" t="s">
        <v>452</v>
      </c>
      <c r="C34" s="220" t="s">
        <v>453</v>
      </c>
      <c r="D34" s="220" t="s">
        <v>426</v>
      </c>
      <c r="E34" s="220" t="s">
        <v>492</v>
      </c>
    </row>
    <row r="35" spans="2:5" x14ac:dyDescent="0.2">
      <c r="B35" s="221" t="s">
        <v>454</v>
      </c>
      <c r="C35" s="222"/>
      <c r="D35" s="222"/>
      <c r="E35" s="222"/>
    </row>
    <row r="36" spans="2:5" x14ac:dyDescent="0.2">
      <c r="B36" s="221" t="s">
        <v>455</v>
      </c>
      <c r="C36" s="222"/>
      <c r="D36" s="222"/>
      <c r="E36" s="222"/>
    </row>
    <row r="37" spans="2:5" x14ac:dyDescent="0.2">
      <c r="B37" s="221" t="s">
        <v>26</v>
      </c>
      <c r="C37" s="223">
        <f>SUM(C35:C36)</f>
        <v>0</v>
      </c>
      <c r="D37" s="222"/>
      <c r="E37" s="222"/>
    </row>
    <row r="38" spans="2:5" x14ac:dyDescent="0.2">
      <c r="B38" s="224"/>
      <c r="C38" s="224"/>
      <c r="D38" s="224"/>
      <c r="E38" s="224"/>
    </row>
    <row r="39" spans="2:5" x14ac:dyDescent="0.2">
      <c r="B39" s="224"/>
      <c r="C39" s="224"/>
      <c r="D39" s="224"/>
      <c r="E39" s="224"/>
    </row>
    <row r="40" spans="2:5" x14ac:dyDescent="0.2">
      <c r="B40" s="218" t="s">
        <v>456</v>
      </c>
      <c r="C40" s="225"/>
      <c r="D40" s="225"/>
      <c r="E40" s="224"/>
    </row>
    <row r="41" spans="2:5" ht="51" x14ac:dyDescent="0.2">
      <c r="B41" s="226"/>
      <c r="C41" s="220" t="s">
        <v>453</v>
      </c>
      <c r="D41" s="220" t="s">
        <v>426</v>
      </c>
      <c r="E41" s="224"/>
    </row>
    <row r="42" spans="2:5" ht="25.5" x14ac:dyDescent="0.2">
      <c r="B42" s="221" t="s">
        <v>457</v>
      </c>
      <c r="C42" s="222"/>
      <c r="D42" s="222"/>
      <c r="E42" s="224"/>
    </row>
    <row r="43" spans="2:5" ht="25.5" x14ac:dyDescent="0.2">
      <c r="B43" s="221" t="s">
        <v>458</v>
      </c>
      <c r="C43" s="222"/>
      <c r="D43" s="222"/>
      <c r="E43" s="224"/>
    </row>
    <row r="44" spans="2:5" ht="25.5" x14ac:dyDescent="0.2">
      <c r="B44" s="221" t="s">
        <v>459</v>
      </c>
      <c r="C44" s="222"/>
      <c r="D44" s="222"/>
      <c r="E44" s="224"/>
    </row>
    <row r="45" spans="2:5" ht="25.5" x14ac:dyDescent="0.2">
      <c r="B45" s="221" t="s">
        <v>460</v>
      </c>
      <c r="C45" s="222"/>
      <c r="D45" s="222"/>
      <c r="E45" s="224"/>
    </row>
    <row r="46" spans="2:5" x14ac:dyDescent="0.2">
      <c r="B46" s="221" t="s">
        <v>461</v>
      </c>
      <c r="C46" s="222"/>
      <c r="D46" s="222"/>
      <c r="E46" s="224"/>
    </row>
  </sheetData>
  <mergeCells count="1">
    <mergeCell ref="B2:C2"/>
  </mergeCells>
  <phoneticPr fontId="4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5A95-D972-4888-9F01-19BC860FED04}">
  <sheetPr>
    <tabColor rgb="FF00B050"/>
  </sheetPr>
  <dimension ref="C3:I32"/>
  <sheetViews>
    <sheetView showGridLines="0" workbookViewId="0">
      <selection activeCell="G18" sqref="G18"/>
    </sheetView>
  </sheetViews>
  <sheetFormatPr defaultColWidth="8.85546875" defaultRowHeight="12.75" x14ac:dyDescent="0.2"/>
  <cols>
    <col min="1" max="1" width="8.85546875" style="8"/>
    <col min="2" max="2" width="3.85546875" style="8" customWidth="1"/>
    <col min="3" max="3" width="28.140625" style="8" bestFit="1" customWidth="1"/>
    <col min="4" max="4" width="13.85546875" style="8" bestFit="1" customWidth="1"/>
    <col min="5" max="5" width="13.5703125" style="8" bestFit="1" customWidth="1"/>
    <col min="6" max="6" width="23.5703125" style="8" bestFit="1" customWidth="1"/>
    <col min="7" max="7" width="42" style="8" customWidth="1"/>
    <col min="8" max="8" width="24.42578125" style="8" customWidth="1"/>
    <col min="9" max="9" width="13.85546875" style="8" customWidth="1"/>
    <col min="10" max="26" width="8.85546875" style="8"/>
    <col min="27" max="27" width="5.140625" style="8" bestFit="1" customWidth="1"/>
    <col min="28" max="28" width="6.5703125" style="8" bestFit="1" customWidth="1"/>
    <col min="29" max="29" width="6.42578125" style="8" bestFit="1" customWidth="1"/>
    <col min="30" max="30" width="6.85546875" style="8" bestFit="1" customWidth="1"/>
    <col min="31" max="31" width="9.140625" style="8" bestFit="1" customWidth="1"/>
    <col min="32" max="32" width="4.140625" style="8" bestFit="1" customWidth="1"/>
    <col min="33" max="16384" width="8.85546875" style="8"/>
  </cols>
  <sheetData>
    <row r="3" spans="3:9" x14ac:dyDescent="0.2">
      <c r="C3" s="282" t="s">
        <v>412</v>
      </c>
      <c r="D3" s="283"/>
      <c r="E3" s="185"/>
    </row>
    <row r="4" spans="3:9" x14ac:dyDescent="0.2">
      <c r="C4" s="194"/>
      <c r="D4" s="194"/>
      <c r="E4" s="185"/>
    </row>
    <row r="5" spans="3:9" x14ac:dyDescent="0.2">
      <c r="C5" s="195" t="s">
        <v>199</v>
      </c>
      <c r="D5" s="195" t="s">
        <v>413</v>
      </c>
      <c r="E5" s="195" t="s">
        <v>414</v>
      </c>
      <c r="G5" s="195" t="s">
        <v>199</v>
      </c>
      <c r="H5" s="195" t="s">
        <v>416</v>
      </c>
      <c r="I5" s="198" t="s">
        <v>414</v>
      </c>
    </row>
    <row r="6" spans="3:9" x14ac:dyDescent="0.2">
      <c r="C6" s="196">
        <v>1</v>
      </c>
      <c r="D6" s="197" t="s">
        <v>415</v>
      </c>
      <c r="E6" s="196"/>
      <c r="G6" s="196">
        <v>1</v>
      </c>
      <c r="H6" s="196" t="s">
        <v>416</v>
      </c>
      <c r="I6" s="196"/>
    </row>
    <row r="7" spans="3:9" x14ac:dyDescent="0.2">
      <c r="C7" s="197">
        <v>2</v>
      </c>
      <c r="D7" s="197" t="s">
        <v>415</v>
      </c>
      <c r="E7" s="196"/>
      <c r="G7" s="196">
        <v>2</v>
      </c>
      <c r="H7" s="196" t="s">
        <v>416</v>
      </c>
      <c r="I7" s="196"/>
    </row>
    <row r="8" spans="3:9" x14ac:dyDescent="0.2">
      <c r="C8" s="197">
        <v>3</v>
      </c>
      <c r="D8" s="197" t="s">
        <v>415</v>
      </c>
      <c r="E8" s="196"/>
      <c r="G8" s="196">
        <v>3</v>
      </c>
      <c r="H8" s="196" t="s">
        <v>416</v>
      </c>
      <c r="I8" s="196"/>
    </row>
    <row r="9" spans="3:9" x14ac:dyDescent="0.2">
      <c r="C9" s="185"/>
      <c r="D9" s="185"/>
      <c r="E9" s="185"/>
      <c r="G9" s="194" t="s">
        <v>417</v>
      </c>
      <c r="H9" s="185"/>
      <c r="I9" s="185"/>
    </row>
    <row r="11" spans="3:9" x14ac:dyDescent="0.2">
      <c r="C11" s="195" t="s">
        <v>199</v>
      </c>
      <c r="D11" s="195" t="s">
        <v>413</v>
      </c>
      <c r="E11" s="195" t="s">
        <v>414</v>
      </c>
      <c r="F11" s="185"/>
      <c r="G11" s="195" t="s">
        <v>462</v>
      </c>
      <c r="H11" s="195" t="s">
        <v>463</v>
      </c>
    </row>
    <row r="12" spans="3:9" ht="25.5" x14ac:dyDescent="0.2">
      <c r="C12" s="191">
        <v>1</v>
      </c>
      <c r="D12" s="191" t="s">
        <v>420</v>
      </c>
      <c r="E12" s="191" t="s">
        <v>71</v>
      </c>
      <c r="F12" s="185"/>
      <c r="G12" s="227" t="s">
        <v>494</v>
      </c>
      <c r="H12" s="196"/>
    </row>
    <row r="13" spans="3:9" x14ac:dyDescent="0.2">
      <c r="C13" s="197">
        <v>2</v>
      </c>
      <c r="D13" s="197" t="s">
        <v>420</v>
      </c>
      <c r="E13" s="196"/>
      <c r="F13" s="185"/>
      <c r="G13" s="185"/>
      <c r="H13" s="185"/>
    </row>
    <row r="14" spans="3:9" x14ac:dyDescent="0.2">
      <c r="C14" s="197">
        <v>3</v>
      </c>
      <c r="D14" s="197" t="s">
        <v>420</v>
      </c>
      <c r="E14" s="196"/>
      <c r="F14" s="185"/>
      <c r="G14" s="185"/>
      <c r="H14" s="185"/>
    </row>
    <row r="16" spans="3:9" x14ac:dyDescent="0.2">
      <c r="C16" s="185"/>
      <c r="D16" s="185"/>
      <c r="E16" s="185"/>
    </row>
    <row r="17" spans="3:5" x14ac:dyDescent="0.2">
      <c r="C17" s="195" t="s">
        <v>199</v>
      </c>
      <c r="D17" s="195" t="s">
        <v>413</v>
      </c>
      <c r="E17" s="195" t="s">
        <v>414</v>
      </c>
    </row>
    <row r="18" spans="3:5" x14ac:dyDescent="0.2">
      <c r="C18" s="196">
        <v>1</v>
      </c>
      <c r="D18" s="197" t="s">
        <v>420</v>
      </c>
      <c r="E18" s="196"/>
    </row>
    <row r="19" spans="3:5" x14ac:dyDescent="0.2">
      <c r="C19" s="197">
        <v>2</v>
      </c>
      <c r="D19" s="197" t="s">
        <v>420</v>
      </c>
      <c r="E19" s="196"/>
    </row>
    <row r="20" spans="3:5" x14ac:dyDescent="0.2">
      <c r="C20" s="197">
        <v>3</v>
      </c>
      <c r="D20" s="197" t="s">
        <v>420</v>
      </c>
      <c r="E20" s="196"/>
    </row>
    <row r="21" spans="3:5" x14ac:dyDescent="0.2">
      <c r="C21" s="185"/>
      <c r="D21" s="199"/>
      <c r="E21" s="200"/>
    </row>
    <row r="22" spans="3:5" x14ac:dyDescent="0.2">
      <c r="C22" s="195" t="s">
        <v>199</v>
      </c>
      <c r="D22" s="195" t="s">
        <v>418</v>
      </c>
      <c r="E22" s="198" t="s">
        <v>414</v>
      </c>
    </row>
    <row r="23" spans="3:5" x14ac:dyDescent="0.2">
      <c r="C23" s="196">
        <v>1</v>
      </c>
      <c r="D23" s="196" t="s">
        <v>418</v>
      </c>
      <c r="E23" s="196"/>
    </row>
    <row r="24" spans="3:5" x14ac:dyDescent="0.2">
      <c r="C24" s="196">
        <v>2</v>
      </c>
      <c r="D24" s="196" t="s">
        <v>418</v>
      </c>
      <c r="E24" s="196"/>
    </row>
    <row r="25" spans="3:5" x14ac:dyDescent="0.2">
      <c r="C25" s="196">
        <v>3</v>
      </c>
      <c r="D25" s="196" t="s">
        <v>418</v>
      </c>
      <c r="E25" s="196"/>
    </row>
    <row r="26" spans="3:5" x14ac:dyDescent="0.2">
      <c r="C26" s="201"/>
      <c r="D26" s="201"/>
      <c r="E26" s="201"/>
    </row>
    <row r="27" spans="3:5" x14ac:dyDescent="0.2">
      <c r="C27" s="185"/>
      <c r="D27" s="185"/>
      <c r="E27" s="185"/>
    </row>
    <row r="28" spans="3:5" x14ac:dyDescent="0.2">
      <c r="C28" s="195" t="s">
        <v>199</v>
      </c>
      <c r="D28" s="195" t="s">
        <v>419</v>
      </c>
      <c r="E28" s="198" t="s">
        <v>414</v>
      </c>
    </row>
    <row r="29" spans="3:5" x14ac:dyDescent="0.2">
      <c r="C29" s="196">
        <v>1</v>
      </c>
      <c r="D29" s="196" t="s">
        <v>419</v>
      </c>
      <c r="E29" s="196"/>
    </row>
    <row r="30" spans="3:5" x14ac:dyDescent="0.2">
      <c r="C30" s="196">
        <v>2</v>
      </c>
      <c r="D30" s="196" t="s">
        <v>419</v>
      </c>
      <c r="E30" s="196"/>
    </row>
    <row r="31" spans="3:5" x14ac:dyDescent="0.2">
      <c r="C31" s="196">
        <v>3</v>
      </c>
      <c r="D31" s="196" t="s">
        <v>419</v>
      </c>
      <c r="E31" s="196"/>
    </row>
    <row r="32" spans="3:5" x14ac:dyDescent="0.2">
      <c r="C32" s="185"/>
      <c r="D32" s="185"/>
      <c r="E32" s="185"/>
    </row>
  </sheetData>
  <mergeCells count="1">
    <mergeCell ref="C3:D3"/>
  </mergeCells>
  <dataValidations count="3">
    <dataValidation type="list" allowBlank="1" showInputMessage="1" showErrorMessage="1" sqref="E21" xr:uid="{5E12DD36-68A5-40EE-BC7A-8E088185AFDB}">
      <formula1>"M1,M2,M3,M4,M5,M6,M7,M8"</formula1>
      <formula2>0</formula2>
    </dataValidation>
    <dataValidation type="list" allowBlank="1" showInputMessage="1" showErrorMessage="1" sqref="E6:E8 I6:I8 E18:E20 E23:E25 E29:E31 E12:E14" xr:uid="{D2C1DF90-A2B1-4EB5-8A75-94E05E4F3BEA}">
      <formula1>"Yes,No"</formula1>
    </dataValidation>
    <dataValidation type="date" operator="lessThanOrEqual" allowBlank="1" showInputMessage="1" showErrorMessage="1" sqref="F11:F14" xr:uid="{62EBC422-401D-492B-92E9-80B2BE1C7720}">
      <formula1>TODAY()</formula1>
      <formula2>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DBF6-6B99-4ED5-A4B1-338A888CCD80}">
  <sheetPr>
    <tabColor rgb="FFC00000"/>
  </sheetPr>
  <dimension ref="B1:F26"/>
  <sheetViews>
    <sheetView showGridLines="0" workbookViewId="0">
      <selection activeCell="E23" sqref="E23"/>
    </sheetView>
  </sheetViews>
  <sheetFormatPr defaultColWidth="8.85546875" defaultRowHeight="12.75" x14ac:dyDescent="0.2"/>
  <cols>
    <col min="1" max="1" width="3.140625" style="8" customWidth="1"/>
    <col min="2" max="2" width="5" style="8" bestFit="1" customWidth="1"/>
    <col min="3" max="3" width="33.85546875" style="8" customWidth="1"/>
    <col min="4" max="4" width="22.42578125" style="8" bestFit="1" customWidth="1"/>
    <col min="5" max="5" width="23.5703125" style="8" bestFit="1" customWidth="1"/>
    <col min="6" max="6" width="23.42578125" style="8" bestFit="1" customWidth="1"/>
    <col min="7" max="7" width="16.5703125" style="8" bestFit="1" customWidth="1"/>
    <col min="8" max="8" width="17.140625" style="8" customWidth="1"/>
    <col min="9" max="16384" width="8.85546875" style="8"/>
  </cols>
  <sheetData>
    <row r="1" spans="2:6" ht="13.5" thickBot="1" x14ac:dyDescent="0.25"/>
    <row r="2" spans="2:6" ht="15" customHeight="1" thickBot="1" x14ac:dyDescent="0.25">
      <c r="B2" s="140"/>
      <c r="C2" s="141" t="s">
        <v>197</v>
      </c>
      <c r="D2" s="141"/>
      <c r="E2" s="141"/>
      <c r="F2" s="141"/>
    </row>
    <row r="3" spans="2:6" ht="25.5" x14ac:dyDescent="0.2">
      <c r="B3" s="43" t="s">
        <v>199</v>
      </c>
      <c r="C3" s="43" t="s">
        <v>16</v>
      </c>
      <c r="D3" s="43" t="s">
        <v>421</v>
      </c>
      <c r="E3" s="43" t="s">
        <v>471</v>
      </c>
      <c r="F3" s="43" t="s">
        <v>422</v>
      </c>
    </row>
    <row r="4" spans="2:6" x14ac:dyDescent="0.2">
      <c r="B4" s="142">
        <f>ROW()-3</f>
        <v>1</v>
      </c>
      <c r="C4" s="143"/>
      <c r="D4" s="143"/>
      <c r="E4" s="143"/>
      <c r="F4" s="143"/>
    </row>
    <row r="5" spans="2:6" x14ac:dyDescent="0.2">
      <c r="B5" s="18">
        <f t="shared" ref="B5:B13" si="0">ROW()-3</f>
        <v>2</v>
      </c>
      <c r="C5" s="44"/>
      <c r="D5" s="44"/>
      <c r="E5" s="44"/>
      <c r="F5" s="143"/>
    </row>
    <row r="6" spans="2:6" x14ac:dyDescent="0.2">
      <c r="B6" s="18">
        <f t="shared" si="0"/>
        <v>3</v>
      </c>
      <c r="C6" s="44"/>
      <c r="D6" s="44"/>
      <c r="E6" s="44"/>
      <c r="F6" s="143"/>
    </row>
    <row r="7" spans="2:6" x14ac:dyDescent="0.2">
      <c r="B7" s="18">
        <f t="shared" si="0"/>
        <v>4</v>
      </c>
      <c r="C7" s="44"/>
      <c r="D7" s="44"/>
      <c r="E7" s="44"/>
      <c r="F7" s="143"/>
    </row>
    <row r="8" spans="2:6" x14ac:dyDescent="0.2">
      <c r="B8" s="18">
        <f t="shared" si="0"/>
        <v>5</v>
      </c>
      <c r="C8" s="44"/>
      <c r="D8" s="44"/>
      <c r="E8" s="44"/>
      <c r="F8" s="143"/>
    </row>
    <row r="9" spans="2:6" x14ac:dyDescent="0.2">
      <c r="B9" s="18">
        <f t="shared" si="0"/>
        <v>6</v>
      </c>
      <c r="C9" s="44"/>
      <c r="D9" s="44"/>
      <c r="E9" s="44"/>
      <c r="F9" s="143"/>
    </row>
    <row r="10" spans="2:6" x14ac:dyDescent="0.2">
      <c r="B10" s="18">
        <f t="shared" si="0"/>
        <v>7</v>
      </c>
      <c r="C10" s="44"/>
      <c r="D10" s="44"/>
      <c r="E10" s="44"/>
      <c r="F10" s="143"/>
    </row>
    <row r="11" spans="2:6" x14ac:dyDescent="0.2">
      <c r="B11" s="18">
        <f t="shared" si="0"/>
        <v>8</v>
      </c>
      <c r="C11" s="44"/>
      <c r="D11" s="44"/>
      <c r="E11" s="44"/>
      <c r="F11" s="143"/>
    </row>
    <row r="12" spans="2:6" x14ac:dyDescent="0.2">
      <c r="B12" s="18">
        <f t="shared" si="0"/>
        <v>9</v>
      </c>
      <c r="C12" s="44"/>
      <c r="D12" s="44"/>
      <c r="E12" s="44"/>
      <c r="F12" s="143"/>
    </row>
    <row r="13" spans="2:6" x14ac:dyDescent="0.2">
      <c r="B13" s="18">
        <f t="shared" si="0"/>
        <v>10</v>
      </c>
      <c r="C13" s="44"/>
      <c r="D13" s="44"/>
      <c r="E13" s="44"/>
      <c r="F13" s="143"/>
    </row>
    <row r="15" spans="2:6" x14ac:dyDescent="0.2">
      <c r="B15" s="8" t="s">
        <v>211</v>
      </c>
    </row>
    <row r="16" spans="2:6" ht="13.5" thickBot="1" x14ac:dyDescent="0.25">
      <c r="B16" s="228"/>
    </row>
    <row r="17" spans="2:6" ht="15" customHeight="1" thickBot="1" x14ac:dyDescent="0.25">
      <c r="B17" s="140"/>
      <c r="C17" s="204" t="s">
        <v>198</v>
      </c>
      <c r="D17" s="204"/>
      <c r="E17" s="204"/>
      <c r="F17" s="204"/>
    </row>
    <row r="18" spans="2:6" ht="51" x14ac:dyDescent="0.2">
      <c r="B18" s="205" t="s">
        <v>199</v>
      </c>
      <c r="C18" s="206" t="s">
        <v>423</v>
      </c>
      <c r="D18" s="202" t="s">
        <v>424</v>
      </c>
      <c r="E18" s="202" t="s">
        <v>425</v>
      </c>
      <c r="F18" s="202" t="s">
        <v>426</v>
      </c>
    </row>
    <row r="19" spans="2:6" ht="15.75" x14ac:dyDescent="0.2">
      <c r="B19" s="207">
        <v>1</v>
      </c>
      <c r="C19" s="203" t="s">
        <v>427</v>
      </c>
      <c r="D19" s="208"/>
      <c r="E19" s="208"/>
      <c r="F19" s="196"/>
    </row>
    <row r="20" spans="2:6" ht="15.75" x14ac:dyDescent="0.2">
      <c r="B20" s="207">
        <v>2</v>
      </c>
      <c r="C20" s="203" t="s">
        <v>428</v>
      </c>
      <c r="D20" s="208"/>
      <c r="E20" s="208"/>
      <c r="F20" s="196"/>
    </row>
    <row r="21" spans="2:6" ht="15.75" x14ac:dyDescent="0.2">
      <c r="B21" s="207">
        <v>3</v>
      </c>
      <c r="C21" s="203" t="s">
        <v>464</v>
      </c>
      <c r="D21" s="208"/>
      <c r="E21" s="208"/>
      <c r="F21" s="196"/>
    </row>
    <row r="22" spans="2:6" ht="15.75" x14ac:dyDescent="0.2">
      <c r="B22" s="207">
        <v>4</v>
      </c>
      <c r="C22" s="203" t="s">
        <v>429</v>
      </c>
      <c r="D22" s="208"/>
      <c r="E22" s="208"/>
      <c r="F22" s="196"/>
    </row>
    <row r="23" spans="2:6" ht="38.25" x14ac:dyDescent="0.2">
      <c r="B23" s="207">
        <v>5</v>
      </c>
      <c r="C23" s="203" t="s">
        <v>465</v>
      </c>
      <c r="D23" s="208"/>
      <c r="E23" s="208"/>
      <c r="F23" s="196"/>
    </row>
    <row r="24" spans="2:6" ht="15.75" x14ac:dyDescent="0.2">
      <c r="B24" s="207">
        <v>6</v>
      </c>
      <c r="C24" s="203" t="s">
        <v>430</v>
      </c>
      <c r="D24" s="208"/>
      <c r="E24" s="208"/>
      <c r="F24" s="196"/>
    </row>
    <row r="25" spans="2:6" ht="15.75" x14ac:dyDescent="0.2">
      <c r="B25" s="207">
        <v>7</v>
      </c>
      <c r="C25" s="203" t="s">
        <v>466</v>
      </c>
      <c r="D25" s="196" t="s">
        <v>431</v>
      </c>
      <c r="E25" s="208"/>
      <c r="F25" s="196"/>
    </row>
    <row r="26" spans="2:6" x14ac:dyDescent="0.2">
      <c r="B26" s="207">
        <v>8</v>
      </c>
      <c r="C26" s="203" t="s">
        <v>467</v>
      </c>
      <c r="D26" s="196" t="s">
        <v>431</v>
      </c>
      <c r="E26" s="40"/>
      <c r="F26" s="4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E59A-3628-40A3-8A62-9B7E30F27805}">
  <sheetPr>
    <tabColor theme="8" tint="-0.499984740745262"/>
  </sheetPr>
  <dimension ref="A1:G11"/>
  <sheetViews>
    <sheetView showGridLines="0" workbookViewId="0">
      <selection activeCell="D15" sqref="D15"/>
    </sheetView>
  </sheetViews>
  <sheetFormatPr defaultColWidth="8.85546875" defaultRowHeight="12.75" x14ac:dyDescent="0.2"/>
  <cols>
    <col min="1" max="1" width="3.85546875" style="8" bestFit="1" customWidth="1"/>
    <col min="2" max="2" width="50.140625" style="8" customWidth="1"/>
    <col min="3" max="3" width="19.42578125" style="8" bestFit="1" customWidth="1"/>
    <col min="4" max="4" width="25" style="8" bestFit="1" customWidth="1"/>
    <col min="5" max="5" width="27.5703125" style="8" bestFit="1" customWidth="1"/>
    <col min="6" max="6" width="19.42578125" style="8" bestFit="1" customWidth="1"/>
    <col min="7" max="7" width="13.140625" style="8" bestFit="1" customWidth="1"/>
    <col min="8" max="16384" width="8.85546875" style="8"/>
  </cols>
  <sheetData>
    <row r="1" spans="1:7" ht="13.5" thickBot="1" x14ac:dyDescent="0.25">
      <c r="A1" s="284" t="s">
        <v>212</v>
      </c>
      <c r="B1" s="285"/>
      <c r="C1" s="286"/>
      <c r="D1" s="286"/>
      <c r="E1" s="287"/>
      <c r="F1" s="45"/>
      <c r="G1" s="45"/>
    </row>
    <row r="2" spans="1:7" ht="13.5" thickBot="1" x14ac:dyDescent="0.25">
      <c r="A2" s="149"/>
      <c r="B2" s="150"/>
      <c r="C2" s="151" t="s">
        <v>213</v>
      </c>
      <c r="D2" s="151" t="s">
        <v>447</v>
      </c>
      <c r="E2" s="151" t="s">
        <v>448</v>
      </c>
      <c r="F2" s="151" t="s">
        <v>449</v>
      </c>
      <c r="G2" s="151" t="s">
        <v>46</v>
      </c>
    </row>
    <row r="3" spans="1:7" x14ac:dyDescent="0.2">
      <c r="A3" s="46" t="s">
        <v>47</v>
      </c>
      <c r="B3" s="47" t="s">
        <v>48</v>
      </c>
      <c r="C3" s="152">
        <f>SUM(C4:C6)</f>
        <v>0</v>
      </c>
      <c r="D3" s="152">
        <f>SUM(D4:D6)</f>
        <v>0</v>
      </c>
      <c r="E3" s="152">
        <f>SUM(E4:E6)</f>
        <v>0</v>
      </c>
      <c r="F3" s="152">
        <f>SUM(F4:F6)</f>
        <v>0</v>
      </c>
      <c r="G3" s="158">
        <f>IFERROR(E3*2/(C3+F3),0)</f>
        <v>0</v>
      </c>
    </row>
    <row r="4" spans="1:7" x14ac:dyDescent="0.2">
      <c r="A4" s="48"/>
      <c r="B4" s="49" t="s">
        <v>389</v>
      </c>
      <c r="C4" s="50"/>
      <c r="D4" s="51"/>
      <c r="E4" s="51"/>
      <c r="F4" s="153"/>
      <c r="G4" s="159">
        <f t="shared" ref="G4:G6" si="0">IFERROR(E4*2/(C4+F4),0)</f>
        <v>0</v>
      </c>
    </row>
    <row r="5" spans="1:7" x14ac:dyDescent="0.2">
      <c r="A5" s="48"/>
      <c r="B5" s="52" t="s">
        <v>390</v>
      </c>
      <c r="C5" s="53"/>
      <c r="D5" s="54"/>
      <c r="E5" s="54"/>
      <c r="F5" s="154"/>
      <c r="G5" s="159">
        <f t="shared" si="0"/>
        <v>0</v>
      </c>
    </row>
    <row r="6" spans="1:7" x14ac:dyDescent="0.2">
      <c r="A6" s="48"/>
      <c r="B6" s="52" t="s">
        <v>391</v>
      </c>
      <c r="C6" s="53"/>
      <c r="D6" s="54"/>
      <c r="E6" s="54"/>
      <c r="F6" s="154"/>
      <c r="G6" s="159">
        <f t="shared" si="0"/>
        <v>0</v>
      </c>
    </row>
    <row r="7" spans="1:7" x14ac:dyDescent="0.2">
      <c r="A7" s="48"/>
      <c r="B7" s="52"/>
      <c r="C7" s="42"/>
      <c r="D7" s="42"/>
      <c r="E7" s="42"/>
      <c r="F7" s="42"/>
    </row>
    <row r="8" spans="1:7" x14ac:dyDescent="0.2">
      <c r="A8" s="48" t="s">
        <v>49</v>
      </c>
      <c r="B8" s="56" t="s">
        <v>50</v>
      </c>
      <c r="C8" s="152">
        <f>SUM(C9:C11)</f>
        <v>0</v>
      </c>
      <c r="D8" s="152">
        <f>SUM(D9:D11)</f>
        <v>0</v>
      </c>
      <c r="E8" s="152">
        <f>SUM(E9:E11)</f>
        <v>0</v>
      </c>
      <c r="F8" s="152">
        <f>SUM(F9:F11)</f>
        <v>0</v>
      </c>
      <c r="G8" s="158">
        <f>IFERROR(E8*2/(C8+F8),0)</f>
        <v>0</v>
      </c>
    </row>
    <row r="9" spans="1:7" x14ac:dyDescent="0.2">
      <c r="A9" s="48"/>
      <c r="B9" s="52" t="s">
        <v>51</v>
      </c>
      <c r="C9" s="53"/>
      <c r="D9" s="54"/>
      <c r="E9" s="54"/>
      <c r="F9" s="55"/>
      <c r="G9" s="159">
        <f t="shared" ref="G9:G11" si="1">IFERROR(E9*2/(C9+F9),0)</f>
        <v>0</v>
      </c>
    </row>
    <row r="10" spans="1:7" x14ac:dyDescent="0.2">
      <c r="A10" s="48"/>
      <c r="B10" s="52" t="s">
        <v>52</v>
      </c>
      <c r="C10" s="53"/>
      <c r="D10" s="54"/>
      <c r="E10" s="54"/>
      <c r="F10" s="55"/>
      <c r="G10" s="159">
        <f t="shared" si="1"/>
        <v>0</v>
      </c>
    </row>
    <row r="11" spans="1:7" x14ac:dyDescent="0.2">
      <c r="A11" s="48"/>
      <c r="B11" s="52" t="s">
        <v>18</v>
      </c>
      <c r="C11" s="53"/>
      <c r="D11" s="54"/>
      <c r="E11" s="54"/>
      <c r="F11" s="55"/>
      <c r="G11" s="159">
        <f t="shared" si="1"/>
        <v>0</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Guidelines</vt:lpstr>
      <vt:lpstr>Glossary</vt:lpstr>
      <vt:lpstr>Aspirational Districts</vt:lpstr>
      <vt:lpstr>General Details</vt:lpstr>
      <vt:lpstr>Quantitative</vt:lpstr>
      <vt:lpstr>Portfolio Overview</vt:lpstr>
      <vt:lpstr>Rating &amp; Grading</vt:lpstr>
      <vt:lpstr>Key Investors &amp; Lenders</vt:lpstr>
      <vt:lpstr>HR</vt:lpstr>
      <vt:lpstr>Qualitative</vt:lpstr>
      <vt:lpstr>Governance</vt:lpstr>
      <vt:lpstr>Validation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Nupur</dc:creator>
  <cp:lastModifiedBy>Disha Nihachlani</cp:lastModifiedBy>
  <dcterms:created xsi:type="dcterms:W3CDTF">2017-06-08T10:03:50Z</dcterms:created>
  <dcterms:modified xsi:type="dcterms:W3CDTF">2026-08-03T06:37:35Z</dcterms:modified>
</cp:coreProperties>
</file>